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Stakeholders" sheetId="1" r:id="rId1"/>
  </sheets>
  <definedNames/>
  <calcPr fullCalcOnLoad="1"/>
</workbook>
</file>

<file path=xl/sharedStrings.xml><?xml version="1.0" encoding="utf-8"?>
<sst xmlns="http://schemas.openxmlformats.org/spreadsheetml/2006/main" count="735" uniqueCount="173">
  <si>
    <t>Question 1</t>
  </si>
  <si>
    <t>Which role(s) would you identify yourself as having with relation to immigration policy?</t>
  </si>
  <si>
    <t>Answer</t>
  </si>
  <si>
    <t>% of Total</t>
  </si>
  <si>
    <t>Cumulative %</t>
  </si>
  <si>
    <t>Employee Using an Immigrant or Non-immigrant Visa</t>
  </si>
  <si>
    <t>Other (please indicate below)</t>
  </si>
  <si>
    <t>Practitioner of Immigration Law</t>
  </si>
  <si>
    <t>Advocate</t>
  </si>
  <si>
    <t>Employer of Immigrant and Non-immigrant Visa Holders</t>
  </si>
  <si>
    <t>Law Enforcement</t>
  </si>
  <si>
    <t>Total</t>
  </si>
  <si>
    <t>Note 2: 373 Respondents made more than one selection</t>
  </si>
  <si>
    <t>Note 3: 175 Respondents chose "Other" plus at least one other selection</t>
  </si>
  <si>
    <t>Note 3: 149 Respondents did not select any answer (but may have provided comments)</t>
  </si>
  <si>
    <t>Note 3: 83 Respondents did not select any answer nor provided any comments</t>
  </si>
  <si>
    <t xml:space="preserve">In what areas of immigration policy do you work or have the most experience? </t>
  </si>
  <si>
    <t>Question 4</t>
  </si>
  <si>
    <t>Employment-Based Immigration</t>
  </si>
  <si>
    <t>Family-Based Immigration</t>
  </si>
  <si>
    <t>Citizenship and Naturalization</t>
  </si>
  <si>
    <t>Employment, Travel and Identity Documentation</t>
  </si>
  <si>
    <t>Admissibility and Waivers</t>
  </si>
  <si>
    <t>Customer Service</t>
  </si>
  <si>
    <t>Humanitarian Relief</t>
  </si>
  <si>
    <t>Fee Issues</t>
  </si>
  <si>
    <t>Fraud</t>
  </si>
  <si>
    <t>Responses by Role</t>
  </si>
  <si>
    <t>Which employment-based immigration or non-immigrant visa issues do you think USCIS should review FIRST, SECOND AND THIRD?</t>
  </si>
  <si>
    <t>Question 5</t>
  </si>
  <si>
    <t>Which employment-based immigration or non-immigrant visa issues do you think USCIS should review FIRST?</t>
  </si>
  <si>
    <t>EB-1 and EB-2 Visas – Priority Workers, Professionals and Holders of Advanced Degrees</t>
  </si>
  <si>
    <t>EB-3 Visas – Skilled Workers &amp; Professionals</t>
  </si>
  <si>
    <t>Adjustment of Status</t>
  </si>
  <si>
    <t>H-1B Visas – Specialty Occupations</t>
  </si>
  <si>
    <t>F, M, J and Q Visas – Students &amp; Exchange Visitors</t>
  </si>
  <si>
    <t>N/A</t>
  </si>
  <si>
    <t>General Employment-Based Issues</t>
  </si>
  <si>
    <t>Other</t>
  </si>
  <si>
    <t>H-2A Visas – Agricultural Temporary Workers</t>
  </si>
  <si>
    <t>B Visas – Temporary Visitors for Business or Pleasure</t>
  </si>
  <si>
    <t>L Visas – Intra-company Transferees</t>
  </si>
  <si>
    <t>R Visas – Religious Workers</t>
  </si>
  <si>
    <t>EB-5 Visas – Employment Creation</t>
  </si>
  <si>
    <t>H-1C Visas - Nurses</t>
  </si>
  <si>
    <t>H-2B Visas – non-Agricultural Temporary Workers</t>
  </si>
  <si>
    <t>E-1 and E-2 Visas – Treaty Traders &amp; Investors</t>
  </si>
  <si>
    <t>S Visas – Aid to Law Enforcement</t>
  </si>
  <si>
    <t>EB-4 Visas – Certain Special Immigrants</t>
  </si>
  <si>
    <t>O-1 and P Visas – Athletes, Entertainers &amp; Accompanying Workers</t>
  </si>
  <si>
    <t>A and G Visas – Diplomatic and International Organization Personnel</t>
  </si>
  <si>
    <t>Issue</t>
  </si>
  <si>
    <t># Respondents</t>
  </si>
  <si>
    <t># Respondents Choosing First, Second and Third</t>
  </si>
  <si>
    <t># Respondents Choosing First</t>
  </si>
  <si>
    <t>Total (excluding null values)</t>
  </si>
  <si>
    <t>Question 6</t>
  </si>
  <si>
    <t>Which family-based immigration or non-immigrant visa issues do you think USCIS should review FIRST, SECOND AND THIRD?</t>
  </si>
  <si>
    <t>Which family-based immigration or non-immigrant visa issues do you think USCIS should review FIRST?</t>
  </si>
  <si>
    <t>Family-Based Adjustment of Status</t>
  </si>
  <si>
    <t>General Family-Based Issues</t>
  </si>
  <si>
    <t>V Visas – Spouses or Children of Legal Permanent Residents</t>
  </si>
  <si>
    <t>K Visas – Fiancés, Fiancées, Child or Spouse of U.S. Citizens</t>
  </si>
  <si>
    <t>Child Status Protection Act (CSPA)</t>
  </si>
  <si>
    <t>Removal of conditional residence</t>
  </si>
  <si>
    <t>Adam Walsh Child Protection and Safety Act</t>
  </si>
  <si>
    <t>International Marriage Broker Regulation ACT (IMBRA)</t>
  </si>
  <si>
    <t xml:space="preserve">Which employment-based immigration or non-immigrant visa issues do you think USCIS should review FIRST? </t>
  </si>
  <si>
    <t>Which citizenship and naturalization issues do you think that USCIS should review FIRST, SECOND AND THIRD?</t>
  </si>
  <si>
    <t>Spouses and Children of U.S. Citizens</t>
  </si>
  <si>
    <t>Naturalization—General Requirements</t>
  </si>
  <si>
    <t>Certificates of Naturalization / Citizenship</t>
  </si>
  <si>
    <t>N-400 Examinations &amp; Oath of Allegiance</t>
  </si>
  <si>
    <t>Disability Exceptions &amp; Accommodations</t>
  </si>
  <si>
    <t>Military Naturalization</t>
  </si>
  <si>
    <t>Revocation of Naturalization / Cancellation of Certificates</t>
  </si>
  <si>
    <t>Posthumous Citizenship</t>
  </si>
  <si>
    <t>Which citizenship and naturalization issues do you think USCIS should review FIRST?</t>
  </si>
  <si>
    <t>Question 7</t>
  </si>
  <si>
    <t>Question 8</t>
  </si>
  <si>
    <t>Which humanitarian relief issues do you believe that USCIS should review FIRST, SECOND AND THIRD?</t>
  </si>
  <si>
    <t>General Humanitarian Issues</t>
  </si>
  <si>
    <t>VAWA – Violence Against Women Act</t>
  </si>
  <si>
    <t>Battered spouse waiver</t>
  </si>
  <si>
    <t>Humanitarian Parole</t>
  </si>
  <si>
    <t>Refugee and Asylee Adjustment of Status</t>
  </si>
  <si>
    <t>Affirmative Asylum</t>
  </si>
  <si>
    <t>T Visas – for Victims of Human Trafficking</t>
  </si>
  <si>
    <t>U Visas – for Victims of Criminal Activity</t>
  </si>
  <si>
    <t>Inter-country Adoptions</t>
  </si>
  <si>
    <t>Credible and Reasonable Fear Asylum Pre-Screening</t>
  </si>
  <si>
    <t>Temporary Protected Status</t>
  </si>
  <si>
    <t>Refugee Processing</t>
  </si>
  <si>
    <t>Special Immigrant Juveniles</t>
  </si>
  <si>
    <t>Which humanitarian relief issues do you think USCIS should review FIRST?</t>
  </si>
  <si>
    <t>Question 9</t>
  </si>
  <si>
    <t>Which admissibility or waiver issues do you believe that USCIS should review FIRST, SECOND AND THIRD?</t>
  </si>
  <si>
    <t>Which admissibility or waiver issues do you think USCIS should review FIRST?</t>
  </si>
  <si>
    <t>Illegal Entry/Immigration Violators</t>
  </si>
  <si>
    <t>Unlawful Presence</t>
  </si>
  <si>
    <t>Security Issues</t>
  </si>
  <si>
    <t>Criminal and Related Issues</t>
  </si>
  <si>
    <t>Other Grounds of Inadmissibility (Labor Certification, Documentation, Citizenship, Ineligibility, etc.)</t>
  </si>
  <si>
    <t>Health Issues, Medical Examinations, &amp; Civil Surgeons</t>
  </si>
  <si>
    <t>Consent to Reapply for Admission</t>
  </si>
  <si>
    <t>I-601 Waivers</t>
  </si>
  <si>
    <t>Public Charge and Affidavit of Support</t>
  </si>
  <si>
    <t>Other Waivers</t>
  </si>
  <si>
    <t>Question 10</t>
  </si>
  <si>
    <t>Which employment, travel and identity documentation issues do you believe that USCIS should review FIRST, SECOND AND THIRD?</t>
  </si>
  <si>
    <t>Which employment, travel and identity documentation issues do you think USCIS should review FIRST?</t>
  </si>
  <si>
    <t>Employment Authorization</t>
  </si>
  <si>
    <t>Travel Documents</t>
  </si>
  <si>
    <t>Replacement of a Green Card</t>
  </si>
  <si>
    <t>Citizenship Certificates</t>
  </si>
  <si>
    <t>Replacement of a Naturalization Certificate</t>
  </si>
  <si>
    <t>Question 11</t>
  </si>
  <si>
    <t>Which fee and customer service issues do you believe that USCIS should review FIRST, SECOND AND THIRD?</t>
  </si>
  <si>
    <t>Customer Service Centers (customer service call line)</t>
  </si>
  <si>
    <t>Immigration Service Officer Customer Service</t>
  </si>
  <si>
    <t>Applicant Support Centers</t>
  </si>
  <si>
    <t>InfoPass Appointments</t>
  </si>
  <si>
    <t>Fee Waivers</t>
  </si>
  <si>
    <t>Fee Refund</t>
  </si>
  <si>
    <t>Debt Management</t>
  </si>
  <si>
    <t>Which fee and customer service issues do you think USCIS should review FIRST?</t>
  </si>
  <si>
    <t>Question 12</t>
  </si>
  <si>
    <t>Across all categories, which five issues do you think USCIS should review FIRST?</t>
  </si>
  <si>
    <t xml:space="preserve">Ranked by % of Total </t>
  </si>
  <si>
    <t>Question 3</t>
  </si>
  <si>
    <t xml:space="preserve">Ranked by % Total </t>
  </si>
  <si>
    <t>Ranked by % Total</t>
  </si>
  <si>
    <t>Question 2</t>
  </si>
  <si>
    <t xml:space="preserve">2. Name of your Organization (optional): </t>
  </si>
  <si>
    <t>3. What is your title? (optional):</t>
  </si>
  <si>
    <t xml:space="preserve">Responses by Role </t>
  </si>
  <si>
    <t xml:space="preserve">Note 3:  Yellow highlighted cells identify the top 2 policy areas that respondents identified by Role.  </t>
  </si>
  <si>
    <t xml:space="preserve">Note 2:  Yellow highlighted cells identify the top 2 policy areas that respondents identified by Role.  </t>
  </si>
  <si>
    <t xml:space="preserve">Note 1: 5,553 individuals participated in the survey </t>
  </si>
  <si>
    <t xml:space="preserve">Note 1: 5,553 individuals participated in the survey. </t>
  </si>
  <si>
    <t>Note 1: 5,553 individuals participated in the survey.</t>
  </si>
  <si>
    <t xml:space="preserve">Note 1: 5,553 individuals participated in the survey . </t>
  </si>
  <si>
    <t>Note 2: Respondents were able to select N/A if they chose not to provide a response to the survey question.</t>
  </si>
  <si>
    <t xml:space="preserve">Note 3:  Yellow highlighted cells identify the top 5 policy areas that respondents identified by Role.  </t>
  </si>
  <si>
    <t>Note 3:  Blue highlighted cells identify the overall top 2 policy areas that respondents identified.</t>
  </si>
  <si>
    <t>Note 4:  Blue highlighted cells identify the overall top 2 policy areas that respondents identified.</t>
  </si>
  <si>
    <t>Question 4A</t>
  </si>
  <si>
    <t>Question 5A</t>
  </si>
  <si>
    <t>Question 5B</t>
  </si>
  <si>
    <t>Question 6A</t>
  </si>
  <si>
    <t>Question 6B</t>
  </si>
  <si>
    <t>Question 7B</t>
  </si>
  <si>
    <t>Question 7A</t>
  </si>
  <si>
    <t>Question 8A</t>
  </si>
  <si>
    <t>Question 8B</t>
  </si>
  <si>
    <t>Question 9B</t>
  </si>
  <si>
    <t>Question 9A</t>
  </si>
  <si>
    <t>Question 10A</t>
  </si>
  <si>
    <t>Question 10B</t>
  </si>
  <si>
    <t>Question 11A</t>
  </si>
  <si>
    <t>Question 11B</t>
  </si>
  <si>
    <t>Question 12A</t>
  </si>
  <si>
    <t>A total of 1,106 different Organizational titles were provided making it impractical to present the results in a graphic or tabular display.</t>
  </si>
  <si>
    <t>A total of 933 different Position titles were provided making it impractical to present the results in a graphic or tabular display.</t>
  </si>
  <si>
    <t xml:space="preserve">Note 4:  The total number of "Role" related responses (Q4A) is greater than the "Number" of responses (Q4) due to the fact that a single survey respondent was permitted to provide a response under more than one role.  </t>
  </si>
  <si>
    <t xml:space="preserve">Note 5:  The total number of "Role" related responses (Q5B) is greater than the "Number" of responses (Q5) due to the fact that a single survey respondent was permitted to provide a response under more than one role.  </t>
  </si>
  <si>
    <t xml:space="preserve">Note 5:  The total number of "Role" related responses (Q6B) is greater than the "Number" of responses (Q6) due to the fact that a single survey respondent was permitted to provide a response under more than one role.  </t>
  </si>
  <si>
    <t xml:space="preserve">Note 5:  The total number of "Role" related responses (Q7B) is greater than the "Number" of responses (Q7) due to the fact that a single survey respondent was permitted to provide a response under more than one role.  </t>
  </si>
  <si>
    <t xml:space="preserve">Note 5:  The total number of "Role" related responses (Q8B) is greater than the "Number" of responses (Q8) due to the fact that a single survey respondent was permitted to provide a response under more than one role.  </t>
  </si>
  <si>
    <t xml:space="preserve">Note 5:  The total number of "Role" related responses (Q9B) is greater than the "Number" of responses (Q9) due to the fact that a single survey respondent was permitted to provide a response under more than one role.  </t>
  </si>
  <si>
    <t xml:space="preserve">Note 5:  The total number of "Role" related responses (Q10B) is greater than the "Number" of responses (Q10) due to the fact that a single survey respondent was permitted to provide a response under more than one role.  </t>
  </si>
  <si>
    <t xml:space="preserve">Note 5:  The total number of "Role" related responses (Q11B) is greater than the "Number" of responses (Q11) due to the fact that a single survey respondent was permitted to provide a response under more than one role.  </t>
  </si>
  <si>
    <t xml:space="preserve">Note 5:  The total number of "Role" related responses (Q12A) is greater than the "Number" of responses (Q12) due to the fact that a single survey respondent was permitted to provide a response under more than one role.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</si>
</sst>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h:mm:ss\ AM/PM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i/>
      <sz val="8"/>
      <color indexed="8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164" fontId="4" fillId="0" borderId="1" xfId="15" applyNumberFormat="1" applyFont="1" applyFill="1" applyBorder="1" applyAlignment="1">
      <alignment horizontal="right" wrapText="1"/>
    </xf>
    <xf numFmtId="165" fontId="4" fillId="0" borderId="1" xfId="24" applyNumberFormat="1" applyFont="1" applyFill="1" applyBorder="1" applyAlignment="1">
      <alignment horizontal="right" wrapText="1"/>
    </xf>
    <xf numFmtId="0" fontId="4" fillId="0" borderId="2" xfId="23" applyFont="1" applyFill="1" applyBorder="1" applyAlignment="1">
      <alignment wrapText="1"/>
      <protection/>
    </xf>
    <xf numFmtId="165" fontId="4" fillId="0" borderId="3" xfId="24" applyNumberFormat="1" applyFont="1" applyFill="1" applyBorder="1" applyAlignment="1">
      <alignment horizontal="right" wrapText="1"/>
    </xf>
    <xf numFmtId="165" fontId="4" fillId="0" borderId="1" xfId="24" applyNumberFormat="1" applyFont="1" applyFill="1" applyBorder="1" applyAlignment="1">
      <alignment horizontal="left" wrapText="1"/>
    </xf>
    <xf numFmtId="165" fontId="4" fillId="0" borderId="3" xfId="24" applyNumberFormat="1" applyFont="1" applyFill="1" applyBorder="1" applyAlignment="1">
      <alignment horizontal="left" wrapText="1"/>
    </xf>
    <xf numFmtId="0" fontId="5" fillId="2" borderId="4" xfId="23" applyFont="1" applyFill="1" applyBorder="1" applyAlignment="1">
      <alignment horizontal="left" vertical="center" wrapText="1"/>
      <protection/>
    </xf>
    <xf numFmtId="0" fontId="5" fillId="2" borderId="5" xfId="23" applyFont="1" applyFill="1" applyBorder="1" applyAlignment="1">
      <alignment horizontal="left" vertical="center" wrapText="1"/>
      <protection/>
    </xf>
    <xf numFmtId="0" fontId="5" fillId="2" borderId="6" xfId="23" applyFont="1" applyFill="1" applyBorder="1" applyAlignment="1">
      <alignment horizontal="left" vertical="center" wrapText="1"/>
      <protection/>
    </xf>
    <xf numFmtId="165" fontId="4" fillId="0" borderId="7" xfId="24" applyNumberFormat="1" applyFont="1" applyFill="1" applyBorder="1" applyAlignment="1">
      <alignment horizontal="left" wrapText="1"/>
    </xf>
    <xf numFmtId="165" fontId="4" fillId="0" borderId="8" xfId="24" applyNumberFormat="1" applyFont="1" applyFill="1" applyBorder="1" applyAlignment="1">
      <alignment horizontal="left" wrapText="1"/>
    </xf>
    <xf numFmtId="165" fontId="5" fillId="0" borderId="9" xfId="24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7" fillId="0" borderId="0" xfId="23" applyFont="1" applyFill="1" applyBorder="1" applyAlignment="1">
      <alignment/>
      <protection/>
    </xf>
    <xf numFmtId="0" fontId="4" fillId="0" borderId="13" xfId="23" applyFont="1" applyFill="1" applyBorder="1" applyAlignment="1">
      <alignment horizontal="left" wrapText="1"/>
      <protection/>
    </xf>
    <xf numFmtId="0" fontId="4" fillId="0" borderId="14" xfId="23" applyFont="1" applyFill="1" applyBorder="1" applyAlignment="1">
      <alignment horizontal="left" wrapText="1"/>
      <protection/>
    </xf>
    <xf numFmtId="0" fontId="5" fillId="0" borderId="15" xfId="23" applyFont="1" applyFill="1" applyBorder="1" applyAlignment="1">
      <alignment horizontal="left" wrapText="1"/>
      <protection/>
    </xf>
    <xf numFmtId="165" fontId="4" fillId="0" borderId="16" xfId="24" applyNumberFormat="1" applyFont="1" applyFill="1" applyBorder="1" applyAlignment="1">
      <alignment horizontal="left" wrapText="1"/>
    </xf>
    <xf numFmtId="165" fontId="4" fillId="0" borderId="17" xfId="24" applyNumberFormat="1" applyFont="1" applyFill="1" applyBorder="1" applyAlignment="1">
      <alignment horizontal="left" wrapText="1"/>
    </xf>
    <xf numFmtId="165" fontId="5" fillId="0" borderId="18" xfId="24" applyNumberFormat="1" applyFont="1" applyFill="1" applyBorder="1" applyAlignment="1">
      <alignment horizontal="left" wrapText="1"/>
    </xf>
    <xf numFmtId="0" fontId="5" fillId="2" borderId="19" xfId="23" applyFont="1" applyFill="1" applyBorder="1" applyAlignment="1">
      <alignment horizontal="left" vertical="center" wrapText="1"/>
      <protection/>
    </xf>
    <xf numFmtId="0" fontId="0" fillId="0" borderId="1" xfId="23" applyFont="1" applyFill="1" applyBorder="1" applyAlignment="1">
      <alignment horizontal="left" vertical="center" wrapText="1"/>
      <protection/>
    </xf>
    <xf numFmtId="0" fontId="0" fillId="0" borderId="7" xfId="23" applyFont="1" applyFill="1" applyBorder="1" applyAlignment="1">
      <alignment horizontal="left" vertical="center" wrapText="1"/>
      <protection/>
    </xf>
    <xf numFmtId="3" fontId="0" fillId="0" borderId="1" xfId="23" applyNumberFormat="1" applyFont="1" applyFill="1" applyBorder="1" applyAlignment="1">
      <alignment horizontal="left" vertical="center" wrapText="1"/>
      <protection/>
    </xf>
    <xf numFmtId="3" fontId="0" fillId="0" borderId="20" xfId="2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5" fillId="2" borderId="21" xfId="23" applyFont="1" applyFill="1" applyBorder="1" applyAlignment="1">
      <alignment horizontal="left" vertical="center" wrapText="1"/>
      <protection/>
    </xf>
    <xf numFmtId="0" fontId="5" fillId="2" borderId="22" xfId="23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4" borderId="0" xfId="23" applyFont="1" applyFill="1" applyBorder="1" applyAlignment="1">
      <alignment horizontal="left"/>
      <protection/>
    </xf>
    <xf numFmtId="0" fontId="5" fillId="2" borderId="1" xfId="19" applyFont="1" applyFill="1" applyBorder="1" applyAlignment="1">
      <alignment horizontal="left" vertical="center" wrapText="1"/>
      <protection/>
    </xf>
    <xf numFmtId="3" fontId="4" fillId="0" borderId="1" xfId="15" applyNumberFormat="1" applyFont="1" applyFill="1" applyBorder="1" applyAlignment="1">
      <alignment horizontal="left" wrapText="1"/>
    </xf>
    <xf numFmtId="3" fontId="4" fillId="5" borderId="1" xfId="15" applyNumberFormat="1" applyFont="1" applyFill="1" applyBorder="1" applyAlignment="1">
      <alignment horizontal="left" wrapText="1"/>
    </xf>
    <xf numFmtId="3" fontId="4" fillId="0" borderId="1" xfId="15" applyNumberFormat="1" applyFont="1" applyFill="1" applyBorder="1" applyAlignment="1">
      <alignment horizontal="left" wrapText="1"/>
    </xf>
    <xf numFmtId="0" fontId="5" fillId="2" borderId="4" xfId="19" applyFont="1" applyFill="1" applyBorder="1" applyAlignment="1">
      <alignment horizontal="left" vertical="center" wrapText="1"/>
      <protection/>
    </xf>
    <xf numFmtId="0" fontId="5" fillId="2" borderId="5" xfId="19" applyFont="1" applyFill="1" applyBorder="1" applyAlignment="1">
      <alignment horizontal="left" vertical="center" wrapText="1"/>
      <protection/>
    </xf>
    <xf numFmtId="0" fontId="5" fillId="2" borderId="6" xfId="19" applyFont="1" applyFill="1" applyBorder="1" applyAlignment="1">
      <alignment horizontal="left" vertical="center" wrapText="1"/>
      <protection/>
    </xf>
    <xf numFmtId="0" fontId="4" fillId="0" borderId="2" xfId="19" applyFont="1" applyFill="1" applyBorder="1" applyAlignment="1">
      <alignment horizontal="left" wrapText="1"/>
      <protection/>
    </xf>
    <xf numFmtId="0" fontId="4" fillId="0" borderId="2" xfId="19" applyFont="1" applyFill="1" applyBorder="1" applyAlignment="1">
      <alignment horizontal="left" wrapText="1"/>
      <protection/>
    </xf>
    <xf numFmtId="3" fontId="4" fillId="0" borderId="3" xfId="15" applyNumberFormat="1" applyFont="1" applyFill="1" applyBorder="1" applyAlignment="1">
      <alignment horizontal="left" wrapText="1"/>
    </xf>
    <xf numFmtId="0" fontId="4" fillId="0" borderId="23" xfId="19" applyFont="1" applyFill="1" applyBorder="1" applyAlignment="1">
      <alignment horizontal="left" wrapText="1"/>
      <protection/>
    </xf>
    <xf numFmtId="3" fontId="4" fillId="0" borderId="7" xfId="15" applyNumberFormat="1" applyFont="1" applyFill="1" applyBorder="1" applyAlignment="1">
      <alignment horizontal="left" wrapText="1"/>
    </xf>
    <xf numFmtId="0" fontId="6" fillId="3" borderId="0" xfId="0" applyFont="1" applyFill="1" applyBorder="1" applyAlignment="1">
      <alignment/>
    </xf>
    <xf numFmtId="0" fontId="4" fillId="0" borderId="1" xfId="19" applyFont="1" applyFill="1" applyBorder="1" applyAlignment="1">
      <alignment wrapText="1"/>
      <protection/>
    </xf>
    <xf numFmtId="164" fontId="4" fillId="0" borderId="1" xfId="15" applyNumberFormat="1" applyFont="1" applyFill="1" applyBorder="1" applyAlignment="1">
      <alignment horizontal="right" wrapText="1"/>
    </xf>
    <xf numFmtId="165" fontId="4" fillId="0" borderId="1" xfId="24" applyNumberFormat="1" applyFont="1" applyFill="1" applyBorder="1" applyAlignment="1">
      <alignment horizontal="right" wrapText="1"/>
    </xf>
    <xf numFmtId="0" fontId="4" fillId="0" borderId="1" xfId="19" applyFont="1" applyFill="1" applyBorder="1" applyAlignment="1">
      <alignment wrapText="1"/>
      <protection/>
    </xf>
    <xf numFmtId="0" fontId="4" fillId="0" borderId="2" xfId="19" applyFont="1" applyFill="1" applyBorder="1" applyAlignment="1">
      <alignment wrapText="1"/>
      <protection/>
    </xf>
    <xf numFmtId="165" fontId="4" fillId="0" borderId="3" xfId="24" applyNumberFormat="1" applyFont="1" applyFill="1" applyBorder="1" applyAlignment="1">
      <alignment horizontal="right" wrapText="1"/>
    </xf>
    <xf numFmtId="0" fontId="4" fillId="0" borderId="2" xfId="19" applyFont="1" applyFill="1" applyBorder="1" applyAlignment="1">
      <alignment wrapText="1"/>
      <protection/>
    </xf>
    <xf numFmtId="0" fontId="4" fillId="0" borderId="23" xfId="19" applyFont="1" applyFill="1" applyBorder="1" applyAlignment="1">
      <alignment wrapText="1"/>
      <protection/>
    </xf>
    <xf numFmtId="0" fontId="2" fillId="3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165" fontId="4" fillId="0" borderId="1" xfId="24" applyNumberFormat="1" applyFont="1" applyFill="1" applyBorder="1" applyAlignment="1">
      <alignment horizontal="left" wrapText="1"/>
    </xf>
    <xf numFmtId="165" fontId="4" fillId="0" borderId="3" xfId="24" applyNumberFormat="1" applyFont="1" applyFill="1" applyBorder="1" applyAlignment="1">
      <alignment horizontal="left" wrapText="1"/>
    </xf>
    <xf numFmtId="165" fontId="4" fillId="0" borderId="7" xfId="24" applyNumberFormat="1" applyFont="1" applyFill="1" applyBorder="1" applyAlignment="1">
      <alignment horizontal="left" wrapText="1"/>
    </xf>
    <xf numFmtId="165" fontId="4" fillId="0" borderId="8" xfId="24" applyNumberFormat="1" applyFont="1" applyFill="1" applyBorder="1" applyAlignment="1">
      <alignment horizontal="left" wrapText="1"/>
    </xf>
    <xf numFmtId="0" fontId="4" fillId="0" borderId="23" xfId="19" applyFont="1" applyFill="1" applyBorder="1" applyAlignment="1">
      <alignment horizontal="left" wrapText="1"/>
      <protection/>
    </xf>
    <xf numFmtId="0" fontId="5" fillId="2" borderId="1" xfId="22" applyFont="1" applyFill="1" applyBorder="1" applyAlignment="1">
      <alignment horizontal="left" vertical="center" wrapText="1"/>
      <protection/>
    </xf>
    <xf numFmtId="0" fontId="5" fillId="2" borderId="4" xfId="22" applyFont="1" applyFill="1" applyBorder="1" applyAlignment="1">
      <alignment horizontal="left" vertical="center" wrapText="1"/>
      <protection/>
    </xf>
    <xf numFmtId="0" fontId="5" fillId="2" borderId="5" xfId="22" applyFont="1" applyFill="1" applyBorder="1" applyAlignment="1">
      <alignment horizontal="left" vertical="center" wrapText="1"/>
      <protection/>
    </xf>
    <xf numFmtId="0" fontId="5" fillId="2" borderId="6" xfId="22" applyFont="1" applyFill="1" applyBorder="1" applyAlignment="1">
      <alignment horizontal="left" vertical="center" wrapText="1"/>
      <protection/>
    </xf>
    <xf numFmtId="0" fontId="4" fillId="0" borderId="2" xfId="21" applyFont="1" applyFill="1" applyBorder="1" applyAlignment="1">
      <alignment wrapText="1"/>
      <protection/>
    </xf>
    <xf numFmtId="0" fontId="4" fillId="7" borderId="2" xfId="21" applyFont="1" applyFill="1" applyBorder="1" applyAlignment="1">
      <alignment wrapText="1"/>
      <protection/>
    </xf>
    <xf numFmtId="0" fontId="5" fillId="2" borderId="24" xfId="22" applyFont="1" applyFill="1" applyBorder="1" applyAlignment="1">
      <alignment horizontal="left" vertical="center" wrapText="1"/>
      <protection/>
    </xf>
    <xf numFmtId="0" fontId="5" fillId="2" borderId="25" xfId="22" applyFont="1" applyFill="1" applyBorder="1" applyAlignment="1">
      <alignment horizontal="left" vertical="center" wrapText="1"/>
      <protection/>
    </xf>
    <xf numFmtId="0" fontId="4" fillId="0" borderId="23" xfId="21" applyFont="1" applyFill="1" applyBorder="1" applyAlignment="1">
      <alignment wrapText="1"/>
      <protection/>
    </xf>
    <xf numFmtId="3" fontId="4" fillId="0" borderId="26" xfId="15" applyNumberFormat="1" applyFont="1" applyFill="1" applyBorder="1" applyAlignment="1">
      <alignment horizontal="left" wrapText="1"/>
    </xf>
    <xf numFmtId="3" fontId="4" fillId="5" borderId="26" xfId="15" applyNumberFormat="1" applyFont="1" applyFill="1" applyBorder="1" applyAlignment="1">
      <alignment horizontal="left" wrapText="1"/>
    </xf>
    <xf numFmtId="3" fontId="4" fillId="0" borderId="26" xfId="15" applyNumberFormat="1" applyFont="1" applyFill="1" applyBorder="1" applyAlignment="1">
      <alignment horizontal="left" wrapText="1"/>
    </xf>
    <xf numFmtId="3" fontId="4" fillId="0" borderId="27" xfId="15" applyNumberFormat="1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5" fillId="2" borderId="24" xfId="19" applyFont="1" applyFill="1" applyBorder="1" applyAlignment="1">
      <alignment horizontal="left" vertical="center" wrapText="1"/>
      <protection/>
    </xf>
    <xf numFmtId="3" fontId="4" fillId="8" borderId="1" xfId="15" applyNumberFormat="1" applyFont="1" applyFill="1" applyBorder="1" applyAlignment="1">
      <alignment horizontal="left" wrapText="1"/>
    </xf>
    <xf numFmtId="3" fontId="4" fillId="8" borderId="26" xfId="15" applyNumberFormat="1" applyFont="1" applyFill="1" applyBorder="1" applyAlignment="1">
      <alignment horizontal="left" wrapText="1"/>
    </xf>
    <xf numFmtId="3" fontId="4" fillId="7" borderId="1" xfId="15" applyNumberFormat="1" applyFont="1" applyFill="1" applyBorder="1" applyAlignment="1">
      <alignment horizontal="left" wrapText="1"/>
    </xf>
    <xf numFmtId="3" fontId="4" fillId="7" borderId="26" xfId="15" applyNumberFormat="1" applyFont="1" applyFill="1" applyBorder="1" applyAlignment="1">
      <alignment horizontal="left" wrapText="1"/>
    </xf>
    <xf numFmtId="3" fontId="4" fillId="0" borderId="7" xfId="15" applyNumberFormat="1" applyFont="1" applyFill="1" applyBorder="1" applyAlignment="1">
      <alignment horizontal="left" wrapText="1"/>
    </xf>
    <xf numFmtId="3" fontId="4" fillId="0" borderId="27" xfId="15" applyNumberFormat="1" applyFont="1" applyFill="1" applyBorder="1" applyAlignment="1">
      <alignment horizontal="left" wrapText="1"/>
    </xf>
    <xf numFmtId="0" fontId="4" fillId="0" borderId="23" xfId="19" applyFont="1" applyFill="1" applyBorder="1" applyAlignment="1">
      <alignment wrapText="1"/>
      <protection/>
    </xf>
    <xf numFmtId="164" fontId="4" fillId="0" borderId="7" xfId="15" applyNumberFormat="1" applyFont="1" applyFill="1" applyBorder="1" applyAlignment="1">
      <alignment horizontal="right" wrapText="1"/>
    </xf>
    <xf numFmtId="165" fontId="4" fillId="0" borderId="7" xfId="24" applyNumberFormat="1" applyFont="1" applyFill="1" applyBorder="1" applyAlignment="1">
      <alignment horizontal="right" wrapText="1"/>
    </xf>
    <xf numFmtId="165" fontId="4" fillId="0" borderId="8" xfId="24" applyNumberFormat="1" applyFont="1" applyFill="1" applyBorder="1" applyAlignment="1">
      <alignment horizontal="right" wrapText="1"/>
    </xf>
    <xf numFmtId="0" fontId="4" fillId="0" borderId="2" xfId="21" applyFont="1" applyFill="1" applyBorder="1" applyAlignment="1">
      <alignment horizontal="left" wrapText="1"/>
      <protection/>
    </xf>
    <xf numFmtId="0" fontId="4" fillId="7" borderId="2" xfId="21" applyFont="1" applyFill="1" applyBorder="1" applyAlignment="1">
      <alignment horizontal="left" wrapText="1"/>
      <protection/>
    </xf>
    <xf numFmtId="3" fontId="4" fillId="7" borderId="3" xfId="15" applyNumberFormat="1" applyFont="1" applyFill="1" applyBorder="1" applyAlignment="1">
      <alignment horizontal="left" wrapText="1"/>
    </xf>
    <xf numFmtId="0" fontId="4" fillId="0" borderId="23" xfId="21" applyFont="1" applyFill="1" applyBorder="1" applyAlignment="1">
      <alignment horizontal="left" wrapText="1"/>
      <protection/>
    </xf>
    <xf numFmtId="0" fontId="3" fillId="3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1" fillId="0" borderId="28" xfId="0" applyFont="1" applyBorder="1" applyAlignment="1">
      <alignment horizontal="left"/>
    </xf>
    <xf numFmtId="3" fontId="1" fillId="0" borderId="20" xfId="0" applyNumberFormat="1" applyFont="1" applyBorder="1" applyAlignment="1">
      <alignment horizontal="left"/>
    </xf>
    <xf numFmtId="165" fontId="1" fillId="0" borderId="20" xfId="0" applyNumberFormat="1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3" fontId="1" fillId="0" borderId="20" xfId="15" applyNumberFormat="1" applyFont="1" applyFill="1" applyBorder="1" applyAlignment="1">
      <alignment horizontal="left"/>
    </xf>
    <xf numFmtId="3" fontId="1" fillId="0" borderId="29" xfId="15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165" fontId="1" fillId="0" borderId="20" xfId="24" applyNumberFormat="1" applyFont="1" applyFill="1" applyBorder="1" applyAlignment="1">
      <alignment horizontal="left"/>
    </xf>
    <xf numFmtId="165" fontId="1" fillId="0" borderId="9" xfId="24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/>
    </xf>
    <xf numFmtId="0" fontId="5" fillId="0" borderId="28" xfId="20" applyFont="1" applyFill="1" applyBorder="1" applyAlignment="1">
      <alignment wrapText="1"/>
      <protection/>
    </xf>
    <xf numFmtId="3" fontId="1" fillId="0" borderId="20" xfId="15" applyNumberFormat="1" applyFont="1" applyBorder="1" applyAlignment="1">
      <alignment horizontal="left"/>
    </xf>
    <xf numFmtId="3" fontId="1" fillId="0" borderId="29" xfId="15" applyNumberFormat="1" applyFont="1" applyBorder="1" applyAlignment="1">
      <alignment horizontal="left"/>
    </xf>
    <xf numFmtId="3" fontId="1" fillId="0" borderId="30" xfId="15" applyNumberFormat="1" applyFont="1" applyBorder="1" applyAlignment="1">
      <alignment horizontal="left"/>
    </xf>
    <xf numFmtId="0" fontId="5" fillId="0" borderId="28" xfId="20" applyFont="1" applyFill="1" applyBorder="1" applyAlignment="1">
      <alignment horizontal="left" wrapText="1"/>
      <protection/>
    </xf>
    <xf numFmtId="3" fontId="5" fillId="2" borderId="25" xfId="22" applyNumberFormat="1" applyFont="1" applyFill="1" applyBorder="1" applyAlignment="1">
      <alignment horizontal="left" vertical="center" wrapText="1"/>
      <protection/>
    </xf>
    <xf numFmtId="3" fontId="1" fillId="0" borderId="30" xfId="0" applyNumberFormat="1" applyFont="1" applyBorder="1" applyAlignment="1">
      <alignment horizontal="left"/>
    </xf>
    <xf numFmtId="3" fontId="1" fillId="0" borderId="31" xfId="0" applyNumberFormat="1" applyFont="1" applyBorder="1" applyAlignment="1">
      <alignment horizontal="left"/>
    </xf>
    <xf numFmtId="3" fontId="1" fillId="9" borderId="31" xfId="0" applyNumberFormat="1" applyFont="1" applyFill="1" applyBorder="1" applyAlignment="1">
      <alignment horizontal="left"/>
    </xf>
    <xf numFmtId="3" fontId="5" fillId="0" borderId="31" xfId="15" applyNumberFormat="1" applyFont="1" applyFill="1" applyBorder="1" applyAlignment="1">
      <alignment horizontal="left" wrapText="1"/>
    </xf>
    <xf numFmtId="3" fontId="5" fillId="10" borderId="31" xfId="15" applyNumberFormat="1" applyFont="1" applyFill="1" applyBorder="1" applyAlignment="1">
      <alignment horizontal="left" wrapText="1"/>
    </xf>
    <xf numFmtId="3" fontId="5" fillId="0" borderId="31" xfId="15" applyNumberFormat="1" applyFont="1" applyFill="1" applyBorder="1" applyAlignment="1">
      <alignment horizontal="left" wrapText="1"/>
    </xf>
    <xf numFmtId="3" fontId="5" fillId="7" borderId="31" xfId="15" applyNumberFormat="1" applyFont="1" applyFill="1" applyBorder="1" applyAlignment="1">
      <alignment horizontal="left" wrapText="1"/>
    </xf>
    <xf numFmtId="3" fontId="5" fillId="0" borderId="32" xfId="15" applyNumberFormat="1" applyFont="1" applyFill="1" applyBorder="1" applyAlignment="1">
      <alignment horizontal="left" wrapText="1"/>
    </xf>
    <xf numFmtId="3" fontId="5" fillId="0" borderId="3" xfId="15" applyNumberFormat="1" applyFont="1" applyFill="1" applyBorder="1" applyAlignment="1">
      <alignment horizontal="left" wrapText="1"/>
    </xf>
    <xf numFmtId="3" fontId="5" fillId="7" borderId="3" xfId="15" applyNumberFormat="1" applyFont="1" applyFill="1" applyBorder="1" applyAlignment="1">
      <alignment horizontal="left" wrapText="1"/>
    </xf>
    <xf numFmtId="3" fontId="1" fillId="0" borderId="33" xfId="15" applyNumberFormat="1" applyFont="1" applyBorder="1" applyAlignment="1">
      <alignment horizontal="left"/>
    </xf>
    <xf numFmtId="3" fontId="4" fillId="8" borderId="7" xfId="15" applyNumberFormat="1" applyFont="1" applyFill="1" applyBorder="1" applyAlignment="1">
      <alignment horizontal="left" wrapText="1"/>
    </xf>
    <xf numFmtId="3" fontId="1" fillId="0" borderId="9" xfId="15" applyNumberFormat="1" applyFont="1" applyBorder="1" applyAlignment="1">
      <alignment horizontal="left"/>
    </xf>
    <xf numFmtId="3" fontId="4" fillId="8" borderId="27" xfId="15" applyNumberFormat="1" applyFont="1" applyFill="1" applyBorder="1" applyAlignment="1">
      <alignment horizontal="left" wrapText="1"/>
    </xf>
    <xf numFmtId="3" fontId="5" fillId="10" borderId="32" xfId="15" applyNumberFormat="1" applyFont="1" applyFill="1" applyBorder="1" applyAlignment="1">
      <alignment horizontal="left" wrapText="1"/>
    </xf>
    <xf numFmtId="0" fontId="4" fillId="11" borderId="2" xfId="19" applyFont="1" applyFill="1" applyBorder="1" applyAlignment="1">
      <alignment wrapText="1"/>
      <protection/>
    </xf>
    <xf numFmtId="3" fontId="4" fillId="11" borderId="1" xfId="15" applyNumberFormat="1" applyFont="1" applyFill="1" applyBorder="1" applyAlignment="1">
      <alignment horizontal="left" wrapText="1"/>
    </xf>
    <xf numFmtId="165" fontId="4" fillId="7" borderId="1" xfId="24" applyNumberFormat="1" applyFont="1" applyFill="1" applyBorder="1" applyAlignment="1">
      <alignment horizontal="left" wrapText="1"/>
    </xf>
    <xf numFmtId="165" fontId="4" fillId="7" borderId="3" xfId="24" applyNumberFormat="1" applyFont="1" applyFill="1" applyBorder="1" applyAlignment="1">
      <alignment horizontal="left" wrapText="1"/>
    </xf>
    <xf numFmtId="0" fontId="4" fillId="11" borderId="2" xfId="19" applyFont="1" applyFill="1" applyBorder="1" applyAlignment="1">
      <alignment horizontal="left" wrapText="1"/>
      <protection/>
    </xf>
    <xf numFmtId="165" fontId="4" fillId="11" borderId="1" xfId="24" applyNumberFormat="1" applyFont="1" applyFill="1" applyBorder="1" applyAlignment="1">
      <alignment horizontal="left" wrapText="1"/>
    </xf>
    <xf numFmtId="165" fontId="4" fillId="11" borderId="3" xfId="24" applyNumberFormat="1" applyFont="1" applyFill="1" applyBorder="1" applyAlignment="1">
      <alignment horizontal="left" wrapText="1"/>
    </xf>
    <xf numFmtId="0" fontId="4" fillId="7" borderId="2" xfId="19" applyFont="1" applyFill="1" applyBorder="1" applyAlignment="1">
      <alignment wrapText="1"/>
      <protection/>
    </xf>
    <xf numFmtId="0" fontId="3" fillId="3" borderId="0" xfId="0" applyFont="1" applyFill="1" applyBorder="1" applyAlignment="1">
      <alignment horizontal="left"/>
    </xf>
    <xf numFmtId="3" fontId="1" fillId="0" borderId="34" xfId="15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7" borderId="2" xfId="19" applyFont="1" applyFill="1" applyBorder="1" applyAlignment="1">
      <alignment horizontal="left" wrapText="1"/>
      <protection/>
    </xf>
    <xf numFmtId="3" fontId="5" fillId="10" borderId="3" xfId="15" applyNumberFormat="1" applyFont="1" applyFill="1" applyBorder="1" applyAlignment="1">
      <alignment horizontal="left" wrapText="1"/>
    </xf>
    <xf numFmtId="164" fontId="4" fillId="0" borderId="35" xfId="15" applyNumberFormat="1" applyFont="1" applyFill="1" applyBorder="1" applyAlignment="1">
      <alignment horizontal="right" wrapText="1"/>
    </xf>
    <xf numFmtId="0" fontId="5" fillId="2" borderId="36" xfId="22" applyFont="1" applyFill="1" applyBorder="1" applyAlignment="1">
      <alignment horizontal="left" vertical="center" wrapText="1"/>
      <protection/>
    </xf>
    <xf numFmtId="3" fontId="4" fillId="8" borderId="16" xfId="15" applyNumberFormat="1" applyFont="1" applyFill="1" applyBorder="1" applyAlignment="1">
      <alignment horizontal="left" wrapText="1"/>
    </xf>
    <xf numFmtId="3" fontId="4" fillId="0" borderId="16" xfId="15" applyNumberFormat="1" applyFont="1" applyFill="1" applyBorder="1" applyAlignment="1">
      <alignment horizontal="left" wrapText="1"/>
    </xf>
    <xf numFmtId="3" fontId="4" fillId="7" borderId="16" xfId="15" applyNumberFormat="1" applyFont="1" applyFill="1" applyBorder="1" applyAlignment="1">
      <alignment horizontal="left" wrapText="1"/>
    </xf>
    <xf numFmtId="3" fontId="1" fillId="0" borderId="1" xfId="15" applyNumberFormat="1" applyFont="1" applyFill="1" applyBorder="1" applyAlignment="1">
      <alignment horizontal="left"/>
    </xf>
    <xf numFmtId="165" fontId="1" fillId="0" borderId="1" xfId="24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4" fillId="7" borderId="1" xfId="15" applyNumberFormat="1" applyFont="1" applyFill="1" applyBorder="1" applyAlignment="1">
      <alignment horizontal="right" wrapText="1"/>
    </xf>
    <xf numFmtId="165" fontId="4" fillId="7" borderId="1" xfId="24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/>
    </xf>
    <xf numFmtId="165" fontId="1" fillId="0" borderId="3" xfId="24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5" fillId="2" borderId="2" xfId="19" applyFont="1" applyFill="1" applyBorder="1" applyAlignment="1">
      <alignment horizontal="left" vertical="center" wrapText="1"/>
      <protection/>
    </xf>
    <xf numFmtId="0" fontId="5" fillId="2" borderId="3" xfId="19" applyFont="1" applyFill="1" applyBorder="1" applyAlignment="1">
      <alignment horizontal="left" vertical="center" wrapText="1"/>
      <protection/>
    </xf>
    <xf numFmtId="0" fontId="2" fillId="3" borderId="3" xfId="0" applyFont="1" applyFill="1" applyBorder="1" applyAlignment="1">
      <alignment horizontal="left"/>
    </xf>
    <xf numFmtId="0" fontId="5" fillId="2" borderId="2" xfId="22" applyFont="1" applyFill="1" applyBorder="1" applyAlignment="1">
      <alignment horizontal="left" vertical="center" wrapText="1"/>
      <protection/>
    </xf>
    <xf numFmtId="0" fontId="5" fillId="2" borderId="3" xfId="22" applyFont="1" applyFill="1" applyBorder="1" applyAlignment="1">
      <alignment horizontal="left" vertical="center" wrapText="1"/>
      <protection/>
    </xf>
    <xf numFmtId="3" fontId="4" fillId="8" borderId="3" xfId="15" applyNumberFormat="1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3" borderId="2" xfId="0" applyFont="1" applyFill="1" applyBorder="1" applyAlignment="1">
      <alignment/>
    </xf>
    <xf numFmtId="0" fontId="4" fillId="7" borderId="2" xfId="23" applyFont="1" applyFill="1" applyBorder="1" applyAlignment="1">
      <alignment wrapText="1"/>
      <protection/>
    </xf>
    <xf numFmtId="165" fontId="4" fillId="7" borderId="3" xfId="24" applyNumberFormat="1" applyFont="1" applyFill="1" applyBorder="1" applyAlignment="1">
      <alignment horizontal="right" wrapText="1"/>
    </xf>
    <xf numFmtId="0" fontId="4" fillId="0" borderId="23" xfId="23" applyFont="1" applyFill="1" applyBorder="1" applyAlignment="1">
      <alignment wrapText="1"/>
      <protection/>
    </xf>
    <xf numFmtId="0" fontId="5" fillId="0" borderId="28" xfId="23" applyFont="1" applyFill="1" applyBorder="1" applyAlignment="1">
      <alignment wrapText="1"/>
      <protection/>
    </xf>
    <xf numFmtId="164" fontId="5" fillId="0" borderId="20" xfId="15" applyNumberFormat="1" applyFont="1" applyFill="1" applyBorder="1" applyAlignment="1">
      <alignment horizontal="right" wrapText="1"/>
    </xf>
    <xf numFmtId="165" fontId="5" fillId="0" borderId="20" xfId="24" applyNumberFormat="1" applyFont="1" applyFill="1" applyBorder="1" applyAlignment="1">
      <alignment horizontal="right" wrapText="1"/>
    </xf>
    <xf numFmtId="165" fontId="5" fillId="0" borderId="9" xfId="24" applyNumberFormat="1" applyFont="1" applyFill="1" applyBorder="1" applyAlignment="1">
      <alignment horizontal="right" wrapText="1"/>
    </xf>
    <xf numFmtId="0" fontId="0" fillId="0" borderId="8" xfId="0" applyBorder="1" applyAlignment="1">
      <alignment horizontal="left"/>
    </xf>
    <xf numFmtId="0" fontId="4" fillId="7" borderId="1" xfId="19" applyFont="1" applyFill="1" applyBorder="1" applyAlignment="1">
      <alignment wrapText="1"/>
      <protection/>
    </xf>
    <xf numFmtId="165" fontId="4" fillId="11" borderId="1" xfId="24" applyNumberFormat="1" applyFont="1" applyFill="1" applyBorder="1" applyAlignment="1">
      <alignment horizontal="left" wrapText="1"/>
    </xf>
    <xf numFmtId="165" fontId="4" fillId="0" borderId="1" xfId="24" applyNumberFormat="1" applyFont="1" applyFill="1" applyBorder="1" applyAlignment="1">
      <alignment horizontal="left" wrapText="1"/>
    </xf>
    <xf numFmtId="165" fontId="4" fillId="0" borderId="1" xfId="24" applyNumberFormat="1" applyFont="1" applyFill="1" applyBorder="1" applyAlignment="1">
      <alignment horizontal="left" wrapText="1"/>
    </xf>
    <xf numFmtId="0" fontId="4" fillId="0" borderId="7" xfId="19" applyFont="1" applyFill="1" applyBorder="1" applyAlignment="1">
      <alignment wrapText="1"/>
      <protection/>
    </xf>
    <xf numFmtId="165" fontId="4" fillId="0" borderId="7" xfId="24" applyNumberFormat="1" applyFont="1" applyFill="1" applyBorder="1" applyAlignment="1">
      <alignment horizontal="left" wrapText="1"/>
    </xf>
    <xf numFmtId="165" fontId="4" fillId="11" borderId="3" xfId="24" applyNumberFormat="1" applyFont="1" applyFill="1" applyBorder="1" applyAlignment="1">
      <alignment horizontal="left" wrapText="1"/>
    </xf>
    <xf numFmtId="165" fontId="4" fillId="0" borderId="3" xfId="24" applyNumberFormat="1" applyFont="1" applyFill="1" applyBorder="1" applyAlignment="1">
      <alignment horizontal="left" wrapText="1"/>
    </xf>
    <xf numFmtId="165" fontId="4" fillId="0" borderId="3" xfId="24" applyNumberFormat="1" applyFont="1" applyFill="1" applyBorder="1" applyAlignment="1">
      <alignment horizontal="left" wrapText="1"/>
    </xf>
    <xf numFmtId="165" fontId="4" fillId="0" borderId="8" xfId="24" applyNumberFormat="1" applyFont="1" applyFill="1" applyBorder="1" applyAlignment="1">
      <alignment horizontal="left" wrapText="1"/>
    </xf>
    <xf numFmtId="0" fontId="7" fillId="0" borderId="0" xfId="23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23" applyFont="1" applyFill="1" applyBorder="1" applyAlignment="1">
      <alignment/>
      <protection/>
    </xf>
    <xf numFmtId="0" fontId="0" fillId="0" borderId="0" xfId="0" applyAlignment="1">
      <alignment wrapText="1"/>
    </xf>
    <xf numFmtId="0" fontId="7" fillId="0" borderId="0" xfId="2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0" xfId="20" applyFont="1" applyFill="1" applyBorder="1" applyAlignment="1">
      <alignment wrapText="1"/>
      <protection/>
    </xf>
    <xf numFmtId="3" fontId="1" fillId="0" borderId="0" xfId="15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7" fillId="0" borderId="0" xfId="2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2" fillId="6" borderId="0" xfId="0" applyFont="1" applyFill="1" applyBorder="1" applyAlignment="1">
      <alignment horizontal="left"/>
    </xf>
    <xf numFmtId="0" fontId="5" fillId="0" borderId="23" xfId="20" applyFont="1" applyFill="1" applyBorder="1" applyAlignment="1">
      <alignment horizontal="left" wrapText="1"/>
      <protection/>
    </xf>
    <xf numFmtId="3" fontId="1" fillId="0" borderId="7" xfId="15" applyNumberFormat="1" applyFont="1" applyBorder="1" applyAlignment="1">
      <alignment horizontal="left"/>
    </xf>
    <xf numFmtId="3" fontId="1" fillId="0" borderId="8" xfId="15" applyNumberFormat="1" applyFont="1" applyBorder="1" applyAlignment="1">
      <alignment horizontal="left"/>
    </xf>
    <xf numFmtId="3" fontId="1" fillId="0" borderId="17" xfId="15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6" borderId="4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15" applyNumberFormat="1" applyFont="1" applyFill="1" applyBorder="1" applyAlignment="1">
      <alignment horizontal="left"/>
    </xf>
    <xf numFmtId="165" fontId="1" fillId="0" borderId="0" xfId="24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23" applyFont="1" applyFill="1" applyBorder="1" applyAlignment="1">
      <alignment wrapText="1"/>
      <protection/>
    </xf>
    <xf numFmtId="164" fontId="5" fillId="0" borderId="0" xfId="15" applyNumberFormat="1" applyFont="1" applyFill="1" applyBorder="1" applyAlignment="1">
      <alignment horizontal="right" wrapText="1"/>
    </xf>
    <xf numFmtId="165" fontId="5" fillId="0" borderId="0" xfId="24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23" applyFont="1" applyFill="1" applyBorder="1" applyAlignment="1">
      <alignment/>
      <protection/>
    </xf>
    <xf numFmtId="0" fontId="0" fillId="0" borderId="0" xfId="0" applyAlignment="1">
      <alignment/>
    </xf>
    <xf numFmtId="0" fontId="7" fillId="0" borderId="0" xfId="23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Question 4" xfId="19"/>
    <cellStyle name="Normal_Question3" xfId="20"/>
    <cellStyle name="Normal_Question4byDirectorate" xfId="21"/>
    <cellStyle name="Normal_Sheet1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5"/>
  <sheetViews>
    <sheetView tabSelected="1" zoomScaleSheetLayoutView="85" workbookViewId="0" topLeftCell="A703">
      <selection activeCell="E75" sqref="E75:G82"/>
    </sheetView>
  </sheetViews>
  <sheetFormatPr defaultColWidth="9.140625" defaultRowHeight="12.75"/>
  <cols>
    <col min="1" max="1" width="73.8515625" style="0" customWidth="1"/>
    <col min="2" max="8" width="15.7109375" style="0" customWidth="1"/>
  </cols>
  <sheetData>
    <row r="1" spans="1:8" ht="12.75">
      <c r="A1" s="68" t="s">
        <v>0</v>
      </c>
      <c r="B1" s="69"/>
      <c r="C1" s="69"/>
      <c r="D1" s="69"/>
      <c r="E1" s="203"/>
      <c r="F1" s="203"/>
      <c r="G1" s="203"/>
      <c r="H1" s="235"/>
    </row>
    <row r="2" spans="1:4" ht="12.75">
      <c r="A2" s="67" t="s">
        <v>1</v>
      </c>
      <c r="B2" s="14"/>
      <c r="C2" s="14"/>
      <c r="D2" s="14"/>
    </row>
    <row r="3" spans="1:4" ht="12.75">
      <c r="A3" s="58" t="s">
        <v>128</v>
      </c>
      <c r="B3" s="14"/>
      <c r="C3" s="14"/>
      <c r="D3" s="14"/>
    </row>
    <row r="4" ht="13.5" thickBot="1"/>
    <row r="5" spans="1:4" ht="12.75">
      <c r="A5" s="8" t="s">
        <v>2</v>
      </c>
      <c r="B5" s="25" t="s">
        <v>52</v>
      </c>
      <c r="C5" s="9" t="s">
        <v>3</v>
      </c>
      <c r="D5" s="10" t="s">
        <v>4</v>
      </c>
    </row>
    <row r="6" spans="1:4" ht="12.75">
      <c r="A6" s="19" t="s">
        <v>5</v>
      </c>
      <c r="B6" s="28">
        <v>2461</v>
      </c>
      <c r="C6" s="22">
        <f>B6/B12</f>
        <v>0.421043627031651</v>
      </c>
      <c r="D6" s="7">
        <f>C6</f>
        <v>0.421043627031651</v>
      </c>
    </row>
    <row r="7" spans="1:4" ht="12.75">
      <c r="A7" s="19" t="s">
        <v>6</v>
      </c>
      <c r="B7" s="28">
        <v>1268</v>
      </c>
      <c r="C7" s="22">
        <f>B7/B12</f>
        <v>0.21693755346449958</v>
      </c>
      <c r="D7" s="7">
        <f>C7+D6</f>
        <v>0.6379811804961506</v>
      </c>
    </row>
    <row r="8" spans="1:4" ht="12.75">
      <c r="A8" s="19" t="s">
        <v>7</v>
      </c>
      <c r="B8" s="26">
        <v>882</v>
      </c>
      <c r="C8" s="22">
        <f>B8/B12</f>
        <v>0.15089820359281436</v>
      </c>
      <c r="D8" s="7">
        <f>C8+D7</f>
        <v>0.788879384088965</v>
      </c>
    </row>
    <row r="9" spans="1:4" ht="12.75">
      <c r="A9" s="19" t="s">
        <v>8</v>
      </c>
      <c r="B9" s="26">
        <v>852</v>
      </c>
      <c r="C9" s="22">
        <f>B9/B12</f>
        <v>0.1457656116338751</v>
      </c>
      <c r="D9" s="7">
        <f>C9+D8</f>
        <v>0.9346449957228401</v>
      </c>
    </row>
    <row r="10" spans="1:4" ht="12.75">
      <c r="A10" s="19" t="s">
        <v>9</v>
      </c>
      <c r="B10" s="26">
        <v>255</v>
      </c>
      <c r="C10" s="22">
        <f>B10/B12</f>
        <v>0.04362703165098375</v>
      </c>
      <c r="D10" s="7">
        <f>C10+D9</f>
        <v>0.9782720273738239</v>
      </c>
    </row>
    <row r="11" spans="1:4" ht="13.5" thickBot="1">
      <c r="A11" s="20" t="s">
        <v>10</v>
      </c>
      <c r="B11" s="27">
        <v>127</v>
      </c>
      <c r="C11" s="23">
        <f>B11/B12</f>
        <v>0.02172797262617622</v>
      </c>
      <c r="D11" s="12">
        <f>C11+D10</f>
        <v>1.0000000000000002</v>
      </c>
    </row>
    <row r="12" spans="1:4" ht="13.5" thickBot="1">
      <c r="A12" s="21" t="s">
        <v>11</v>
      </c>
      <c r="B12" s="29">
        <f>SUM(B6:B11)</f>
        <v>5845</v>
      </c>
      <c r="C12" s="24">
        <f>SUM(C6:C11)</f>
        <v>1.0000000000000002</v>
      </c>
      <c r="D12" s="13">
        <f>D11</f>
        <v>1.0000000000000002</v>
      </c>
    </row>
    <row r="14" spans="1:4" ht="12.75">
      <c r="A14" s="232" t="s">
        <v>138</v>
      </c>
      <c r="B14" s="233"/>
      <c r="C14" s="233"/>
      <c r="D14" s="233"/>
    </row>
    <row r="15" spans="1:4" ht="12.75">
      <c r="A15" s="232" t="s">
        <v>12</v>
      </c>
      <c r="B15" s="233"/>
      <c r="C15" s="233"/>
      <c r="D15" s="233"/>
    </row>
    <row r="16" spans="1:4" ht="12.75">
      <c r="A16" s="232" t="s">
        <v>13</v>
      </c>
      <c r="B16" s="233"/>
      <c r="C16" s="233"/>
      <c r="D16" s="233"/>
    </row>
    <row r="17" spans="1:4" ht="12.75">
      <c r="A17" s="232" t="s">
        <v>14</v>
      </c>
      <c r="B17" s="233"/>
      <c r="C17" s="233"/>
      <c r="D17" s="233"/>
    </row>
    <row r="18" spans="1:4" ht="12.75">
      <c r="A18" s="232" t="s">
        <v>15</v>
      </c>
      <c r="B18" s="233"/>
      <c r="C18" s="233"/>
      <c r="D18" s="233"/>
    </row>
    <row r="19" spans="1:4" ht="12.75">
      <c r="A19" s="18"/>
      <c r="B19" s="202"/>
      <c r="C19" s="202"/>
      <c r="D19" s="202"/>
    </row>
    <row r="20" spans="1:4" ht="12.75">
      <c r="A20" s="68" t="s">
        <v>132</v>
      </c>
      <c r="B20" s="202"/>
      <c r="C20" s="202"/>
      <c r="D20" s="202"/>
    </row>
    <row r="21" spans="1:8" ht="12.75">
      <c r="A21" s="67" t="s">
        <v>133</v>
      </c>
      <c r="B21" s="202"/>
      <c r="C21" s="202"/>
      <c r="D21" s="202"/>
      <c r="E21" s="203"/>
      <c r="F21" s="203"/>
      <c r="G21" s="203"/>
      <c r="H21" s="203"/>
    </row>
    <row r="22" spans="1:8" ht="12.75">
      <c r="A22" s="204" t="s">
        <v>162</v>
      </c>
      <c r="B22" s="202"/>
      <c r="C22" s="202"/>
      <c r="D22" s="202"/>
      <c r="E22" s="235"/>
      <c r="F22" s="203"/>
      <c r="G22" s="203"/>
      <c r="H22" s="203"/>
    </row>
    <row r="23" spans="1:8" ht="12.75">
      <c r="A23" s="18"/>
      <c r="B23" s="202"/>
      <c r="C23" s="202"/>
      <c r="D23" s="202"/>
      <c r="E23" s="203"/>
      <c r="F23" s="203"/>
      <c r="G23" s="203"/>
      <c r="H23" s="203"/>
    </row>
    <row r="24" spans="1:8" ht="12.75">
      <c r="A24" s="68" t="s">
        <v>129</v>
      </c>
      <c r="B24" s="202"/>
      <c r="C24" s="202"/>
      <c r="D24" s="202"/>
      <c r="E24" s="203"/>
      <c r="F24" s="203"/>
      <c r="G24" s="203"/>
      <c r="H24" s="203"/>
    </row>
    <row r="25" spans="1:8" ht="12.75">
      <c r="A25" s="67" t="s">
        <v>134</v>
      </c>
      <c r="B25" s="202"/>
      <c r="C25" s="202"/>
      <c r="D25" s="202"/>
      <c r="E25" s="203"/>
      <c r="F25" s="203"/>
      <c r="G25" s="203"/>
      <c r="H25" s="203"/>
    </row>
    <row r="26" spans="1:8" ht="12.75">
      <c r="A26" s="204" t="s">
        <v>163</v>
      </c>
      <c r="B26" s="202"/>
      <c r="C26" s="202"/>
      <c r="D26" s="202"/>
      <c r="E26" s="235"/>
      <c r="F26" s="203"/>
      <c r="G26" s="203"/>
      <c r="H26" s="203"/>
    </row>
    <row r="27" spans="1:8" ht="12.75">
      <c r="A27" s="18"/>
      <c r="B27" s="202"/>
      <c r="C27" s="202"/>
      <c r="D27" s="202"/>
      <c r="E27" s="203"/>
      <c r="F27" s="203"/>
      <c r="G27" s="203"/>
      <c r="H27" s="203"/>
    </row>
    <row r="28" spans="5:8" ht="12.75">
      <c r="E28" s="203"/>
      <c r="F28" s="203"/>
      <c r="G28" s="203"/>
      <c r="H28" s="235"/>
    </row>
    <row r="29" spans="1:8" ht="12.75">
      <c r="A29" s="68" t="s">
        <v>17</v>
      </c>
      <c r="B29" s="69"/>
      <c r="C29" s="69"/>
      <c r="D29" s="69"/>
      <c r="E29" s="203"/>
      <c r="F29" s="203"/>
      <c r="G29" s="203"/>
      <c r="H29" s="203"/>
    </row>
    <row r="30" spans="1:4" ht="12.75">
      <c r="A30" s="67" t="s">
        <v>16</v>
      </c>
      <c r="B30" s="14"/>
      <c r="C30" s="14"/>
      <c r="D30" s="14"/>
    </row>
    <row r="31" spans="1:4" ht="12.75">
      <c r="A31" s="58" t="s">
        <v>128</v>
      </c>
      <c r="B31" s="14"/>
      <c r="C31" s="14"/>
      <c r="D31" s="14"/>
    </row>
    <row r="32" ht="13.5" thickBot="1"/>
    <row r="33" spans="1:4" ht="12.75">
      <c r="A33" s="31" t="s">
        <v>2</v>
      </c>
      <c r="B33" s="25" t="s">
        <v>52</v>
      </c>
      <c r="C33" s="25" t="s">
        <v>3</v>
      </c>
      <c r="D33" s="32" t="s">
        <v>4</v>
      </c>
    </row>
    <row r="34" spans="1:4" ht="12.75">
      <c r="A34" s="37" t="s">
        <v>18</v>
      </c>
      <c r="B34" s="34">
        <v>2977</v>
      </c>
      <c r="C34" s="35">
        <f>B34/B43</f>
        <v>0.3232707134325117</v>
      </c>
      <c r="D34" s="38">
        <f>C34</f>
        <v>0.3232707134325117</v>
      </c>
    </row>
    <row r="35" spans="1:4" ht="12.75">
      <c r="A35" s="37" t="s">
        <v>19</v>
      </c>
      <c r="B35" s="34">
        <v>1473</v>
      </c>
      <c r="C35" s="35">
        <f>B35/B43</f>
        <v>0.15995222065370832</v>
      </c>
      <c r="D35" s="38">
        <f>C35+D34</f>
        <v>0.48322293408621997</v>
      </c>
    </row>
    <row r="36" spans="1:4" ht="12.75">
      <c r="A36" s="37" t="s">
        <v>20</v>
      </c>
      <c r="B36" s="34">
        <v>1370</v>
      </c>
      <c r="C36" s="35">
        <f>B36/B43</f>
        <v>0.14876751004452166</v>
      </c>
      <c r="D36" s="38">
        <f aca="true" t="shared" si="0" ref="D36:D42">C36+D35</f>
        <v>0.6319904441307416</v>
      </c>
    </row>
    <row r="37" spans="1:4" ht="12.75">
      <c r="A37" s="37" t="s">
        <v>21</v>
      </c>
      <c r="B37" s="34">
        <v>1090</v>
      </c>
      <c r="C37" s="35">
        <f>B37/B43</f>
        <v>0.11836247149527636</v>
      </c>
      <c r="D37" s="38">
        <f t="shared" si="0"/>
        <v>0.7503529156260179</v>
      </c>
    </row>
    <row r="38" spans="1:4" ht="12.75">
      <c r="A38" s="37" t="s">
        <v>22</v>
      </c>
      <c r="B38" s="36">
        <v>717</v>
      </c>
      <c r="C38" s="35">
        <f>B38/B43</f>
        <v>0.07785861657074601</v>
      </c>
      <c r="D38" s="38">
        <f t="shared" si="0"/>
        <v>0.8282115321967639</v>
      </c>
    </row>
    <row r="39" spans="1:4" ht="12.75">
      <c r="A39" s="37" t="s">
        <v>23</v>
      </c>
      <c r="B39" s="36">
        <v>575</v>
      </c>
      <c r="C39" s="35">
        <f>B39/B43</f>
        <v>0.06243891844934303</v>
      </c>
      <c r="D39" s="38">
        <f t="shared" si="0"/>
        <v>0.8906504506461069</v>
      </c>
    </row>
    <row r="40" spans="1:4" ht="12.75">
      <c r="A40" s="37" t="s">
        <v>24</v>
      </c>
      <c r="B40" s="36">
        <v>446</v>
      </c>
      <c r="C40" s="35">
        <f>B40/B43</f>
        <v>0.04843088283201216</v>
      </c>
      <c r="D40" s="38">
        <f t="shared" si="0"/>
        <v>0.9390813334781191</v>
      </c>
    </row>
    <row r="41" spans="1:4" ht="12.75">
      <c r="A41" s="37" t="s">
        <v>25</v>
      </c>
      <c r="B41" s="36">
        <v>313</v>
      </c>
      <c r="C41" s="35">
        <f>B41/B43</f>
        <v>0.03398848952112064</v>
      </c>
      <c r="D41" s="38">
        <f t="shared" si="0"/>
        <v>0.9730698229992397</v>
      </c>
    </row>
    <row r="42" spans="1:4" ht="13.5" thickBot="1">
      <c r="A42" s="39" t="s">
        <v>26</v>
      </c>
      <c r="B42" s="40">
        <v>248</v>
      </c>
      <c r="C42" s="41">
        <f>B42/B43</f>
        <v>0.026930177000760128</v>
      </c>
      <c r="D42" s="42">
        <f t="shared" si="0"/>
        <v>0.9999999999999999</v>
      </c>
    </row>
    <row r="43" spans="1:4" ht="13.5" thickBot="1">
      <c r="A43" s="110" t="s">
        <v>11</v>
      </c>
      <c r="B43" s="111">
        <f>SUM(B34:B42)</f>
        <v>9209</v>
      </c>
      <c r="C43" s="112">
        <f>SUM(C34:C42)</f>
        <v>0.9999999999999999</v>
      </c>
      <c r="D43" s="113">
        <f>D42</f>
        <v>0.9999999999999999</v>
      </c>
    </row>
    <row r="44" spans="2:4" ht="12.75">
      <c r="B44" s="30"/>
      <c r="C44" s="30"/>
      <c r="D44" s="30"/>
    </row>
    <row r="45" spans="1:19" ht="12.75">
      <c r="A45" s="232" t="s">
        <v>141</v>
      </c>
      <c r="B45" s="233"/>
      <c r="C45" s="233"/>
      <c r="D45" s="23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</row>
    <row r="46" spans="1:19" ht="12.75">
      <c r="A46" s="18"/>
      <c r="B46" s="202"/>
      <c r="C46" s="202"/>
      <c r="D46" s="202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</row>
    <row r="47" spans="1:19" ht="12.75">
      <c r="A47" s="18"/>
      <c r="B47" s="202"/>
      <c r="C47" s="202"/>
      <c r="D47" s="202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</row>
    <row r="48" spans="1:19" ht="12.75">
      <c r="A48" s="214" t="s">
        <v>146</v>
      </c>
      <c r="B48" s="214"/>
      <c r="C48" s="214"/>
      <c r="D48" s="214"/>
      <c r="E48" s="214"/>
      <c r="F48" s="214"/>
      <c r="G48" s="214"/>
      <c r="H48" s="214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</row>
    <row r="49" spans="1:19" ht="12.75">
      <c r="A49" s="45" t="s">
        <v>27</v>
      </c>
      <c r="B49" s="44"/>
      <c r="C49" s="44"/>
      <c r="D49" s="44"/>
      <c r="E49" s="44"/>
      <c r="F49" s="44"/>
      <c r="G49" s="44"/>
      <c r="H49" s="44"/>
      <c r="I49" s="203"/>
      <c r="J49" s="203"/>
      <c r="K49" s="203"/>
      <c r="L49" s="203"/>
      <c r="M49" s="203"/>
      <c r="N49" s="203"/>
      <c r="O49" s="203"/>
      <c r="P49" s="203"/>
      <c r="Q49" s="203"/>
      <c r="R49" s="235"/>
      <c r="S49" s="203"/>
    </row>
    <row r="50" spans="1:8" ht="13.5" thickBot="1">
      <c r="A50" s="15"/>
      <c r="B50" s="16"/>
      <c r="C50" s="16"/>
      <c r="D50" s="17"/>
      <c r="E50" s="17"/>
      <c r="F50" s="17"/>
      <c r="G50" s="17"/>
      <c r="H50" s="17"/>
    </row>
    <row r="51" ht="13.5" thickBot="1"/>
    <row r="52" spans="1:8" ht="51">
      <c r="A52" s="50" t="s">
        <v>2</v>
      </c>
      <c r="B52" s="51" t="s">
        <v>8</v>
      </c>
      <c r="C52" s="51" t="s">
        <v>5</v>
      </c>
      <c r="D52" s="51" t="s">
        <v>9</v>
      </c>
      <c r="E52" s="51" t="s">
        <v>10</v>
      </c>
      <c r="F52" s="77" t="s">
        <v>38</v>
      </c>
      <c r="G52" s="89" t="s">
        <v>7</v>
      </c>
      <c r="H52" s="125" t="s">
        <v>11</v>
      </c>
    </row>
    <row r="53" spans="1:8" ht="12.75">
      <c r="A53" s="53" t="s">
        <v>22</v>
      </c>
      <c r="B53" s="47">
        <v>202</v>
      </c>
      <c r="C53" s="47">
        <v>31</v>
      </c>
      <c r="D53" s="47">
        <v>24</v>
      </c>
      <c r="E53" s="47">
        <v>32</v>
      </c>
      <c r="F53" s="47">
        <v>176</v>
      </c>
      <c r="G53" s="84">
        <v>386</v>
      </c>
      <c r="H53" s="127">
        <f>SUM(B53:G53)</f>
        <v>851</v>
      </c>
    </row>
    <row r="54" spans="1:8" ht="12.75">
      <c r="A54" s="53" t="s">
        <v>20</v>
      </c>
      <c r="B54" s="48">
        <v>395</v>
      </c>
      <c r="C54" s="47">
        <v>138</v>
      </c>
      <c r="D54" s="47">
        <v>43</v>
      </c>
      <c r="E54" s="47">
        <v>35</v>
      </c>
      <c r="F54" s="48">
        <v>373</v>
      </c>
      <c r="G54" s="85">
        <v>579</v>
      </c>
      <c r="H54" s="127">
        <f>SUM(B54:G54)</f>
        <v>1563</v>
      </c>
    </row>
    <row r="55" spans="1:8" ht="12.75">
      <c r="A55" s="53" t="s">
        <v>23</v>
      </c>
      <c r="B55" s="47">
        <v>148</v>
      </c>
      <c r="C55" s="47">
        <v>108</v>
      </c>
      <c r="D55" s="47">
        <v>39</v>
      </c>
      <c r="E55" s="47">
        <v>29</v>
      </c>
      <c r="F55" s="47">
        <v>222</v>
      </c>
      <c r="G55" s="84">
        <v>118</v>
      </c>
      <c r="H55" s="127">
        <f aca="true" t="shared" si="1" ref="H55:H61">SUM(B55:G55)</f>
        <v>664</v>
      </c>
    </row>
    <row r="56" spans="1:8" ht="12.75">
      <c r="A56" s="53" t="s">
        <v>21</v>
      </c>
      <c r="B56" s="47">
        <v>191</v>
      </c>
      <c r="C56" s="48">
        <v>397</v>
      </c>
      <c r="D56" s="48">
        <v>119</v>
      </c>
      <c r="E56" s="47">
        <v>26</v>
      </c>
      <c r="F56" s="47">
        <v>256</v>
      </c>
      <c r="G56" s="84">
        <v>275</v>
      </c>
      <c r="H56" s="127">
        <f t="shared" si="1"/>
        <v>1264</v>
      </c>
    </row>
    <row r="57" spans="1:8" ht="12.75">
      <c r="A57" s="53" t="s">
        <v>18</v>
      </c>
      <c r="B57" s="47">
        <v>212</v>
      </c>
      <c r="C57" s="48">
        <v>2061</v>
      </c>
      <c r="D57" s="48">
        <v>197</v>
      </c>
      <c r="E57" s="48">
        <v>46</v>
      </c>
      <c r="F57" s="47">
        <v>240</v>
      </c>
      <c r="G57" s="84">
        <v>416</v>
      </c>
      <c r="H57" s="128">
        <f t="shared" si="1"/>
        <v>3172</v>
      </c>
    </row>
    <row r="58" spans="1:8" ht="12.75">
      <c r="A58" s="53" t="s">
        <v>19</v>
      </c>
      <c r="B58" s="48">
        <v>395</v>
      </c>
      <c r="C58" s="47">
        <v>112</v>
      </c>
      <c r="D58" s="47">
        <v>31</v>
      </c>
      <c r="E58" s="48">
        <v>59</v>
      </c>
      <c r="F58" s="48">
        <v>411</v>
      </c>
      <c r="G58" s="85">
        <v>672</v>
      </c>
      <c r="H58" s="128">
        <f t="shared" si="1"/>
        <v>1680</v>
      </c>
    </row>
    <row r="59" spans="1:8" ht="12.75">
      <c r="A59" s="53" t="s">
        <v>25</v>
      </c>
      <c r="B59" s="47">
        <v>94</v>
      </c>
      <c r="C59" s="47">
        <v>74</v>
      </c>
      <c r="D59" s="47">
        <v>20</v>
      </c>
      <c r="E59" s="47">
        <v>5</v>
      </c>
      <c r="F59" s="47">
        <v>81</v>
      </c>
      <c r="G59" s="84">
        <v>103</v>
      </c>
      <c r="H59" s="127">
        <f t="shared" si="1"/>
        <v>377</v>
      </c>
    </row>
    <row r="60" spans="1:8" ht="12.75">
      <c r="A60" s="54" t="s">
        <v>26</v>
      </c>
      <c r="B60" s="49">
        <v>54</v>
      </c>
      <c r="C60" s="49">
        <v>23</v>
      </c>
      <c r="D60" s="49">
        <v>6</v>
      </c>
      <c r="E60" s="49">
        <v>43</v>
      </c>
      <c r="F60" s="49">
        <v>63</v>
      </c>
      <c r="G60" s="86">
        <v>90</v>
      </c>
      <c r="H60" s="127">
        <f t="shared" si="1"/>
        <v>279</v>
      </c>
    </row>
    <row r="61" spans="1:8" ht="13.5" thickBot="1">
      <c r="A61" s="56" t="s">
        <v>24</v>
      </c>
      <c r="B61" s="57">
        <v>179</v>
      </c>
      <c r="C61" s="57">
        <v>12</v>
      </c>
      <c r="D61" s="57">
        <v>7</v>
      </c>
      <c r="E61" s="57">
        <v>11</v>
      </c>
      <c r="F61" s="57">
        <v>99</v>
      </c>
      <c r="G61" s="87">
        <v>234</v>
      </c>
      <c r="H61" s="127">
        <f t="shared" si="1"/>
        <v>542</v>
      </c>
    </row>
    <row r="62" spans="1:8" s="1" customFormat="1" ht="13.5" thickBot="1">
      <c r="A62" s="110" t="s">
        <v>11</v>
      </c>
      <c r="B62" s="114">
        <f aca="true" t="shared" si="2" ref="B62:G62">SUM(B53:B61)</f>
        <v>1870</v>
      </c>
      <c r="C62" s="114">
        <f t="shared" si="2"/>
        <v>2956</v>
      </c>
      <c r="D62" s="114">
        <f t="shared" si="2"/>
        <v>486</v>
      </c>
      <c r="E62" s="114">
        <f t="shared" si="2"/>
        <v>286</v>
      </c>
      <c r="F62" s="114">
        <f t="shared" si="2"/>
        <v>1921</v>
      </c>
      <c r="G62" s="115">
        <f t="shared" si="2"/>
        <v>2873</v>
      </c>
      <c r="H62" s="126">
        <f>SUM(H53:H61)</f>
        <v>10392</v>
      </c>
    </row>
    <row r="63" ht="12.75">
      <c r="H63" s="88"/>
    </row>
    <row r="64" spans="1:15" ht="12.75">
      <c r="A64" s="232" t="s">
        <v>138</v>
      </c>
      <c r="B64" s="232"/>
      <c r="C64" s="232"/>
      <c r="D64" s="232"/>
      <c r="E64" s="232"/>
      <c r="F64" s="232"/>
      <c r="G64" s="232"/>
      <c r="H64" s="18"/>
      <c r="I64" s="18"/>
      <c r="J64" s="18"/>
      <c r="K64" s="18"/>
      <c r="L64" s="18"/>
      <c r="M64" s="18"/>
      <c r="N64" s="18"/>
      <c r="O64" s="18"/>
    </row>
    <row r="65" spans="1:15" ht="12.75">
      <c r="A65" s="211" t="s">
        <v>137</v>
      </c>
      <c r="B65" s="212"/>
      <c r="C65" s="212"/>
      <c r="D65" s="212"/>
      <c r="E65" s="212"/>
      <c r="F65" s="212"/>
      <c r="G65" s="212"/>
      <c r="H65" s="18"/>
      <c r="I65" s="18"/>
      <c r="J65" s="18"/>
      <c r="K65" s="18"/>
      <c r="L65" s="18"/>
      <c r="M65" s="18"/>
      <c r="N65" s="18"/>
      <c r="O65" s="18"/>
    </row>
    <row r="66" spans="1:15" ht="12.75">
      <c r="A66" s="211" t="s">
        <v>144</v>
      </c>
      <c r="B66" s="212"/>
      <c r="C66" s="212"/>
      <c r="D66" s="212"/>
      <c r="E66" s="212"/>
      <c r="F66" s="212"/>
      <c r="G66" s="212"/>
      <c r="H66" s="18"/>
      <c r="I66" s="18"/>
      <c r="J66" s="18"/>
      <c r="K66" s="18"/>
      <c r="L66" s="18"/>
      <c r="M66" s="18"/>
      <c r="N66" s="18"/>
      <c r="O66" s="18"/>
    </row>
    <row r="67" spans="1:15" ht="12.75">
      <c r="A67" s="234" t="s">
        <v>164</v>
      </c>
      <c r="B67" s="210"/>
      <c r="C67" s="210"/>
      <c r="D67" s="210"/>
      <c r="E67" s="210"/>
      <c r="F67" s="210"/>
      <c r="G67" s="210"/>
      <c r="H67" s="18"/>
      <c r="I67" s="18"/>
      <c r="J67" s="18"/>
      <c r="K67" s="18"/>
      <c r="L67" s="18"/>
      <c r="M67" s="18"/>
      <c r="N67" s="18"/>
      <c r="O67" s="18"/>
    </row>
    <row r="68" spans="1:15" ht="12.75">
      <c r="A68" s="201"/>
      <c r="B68" s="205"/>
      <c r="C68" s="205"/>
      <c r="D68" s="205"/>
      <c r="E68" s="205"/>
      <c r="F68" s="205"/>
      <c r="G68" s="205"/>
      <c r="H68" s="18"/>
      <c r="I68" s="18"/>
      <c r="J68" s="18"/>
      <c r="K68" s="18"/>
      <c r="L68" s="18"/>
      <c r="M68" s="18"/>
      <c r="N68" s="18"/>
      <c r="O68" s="18"/>
    </row>
    <row r="69" spans="1:15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4" ht="12.75">
      <c r="A70" s="68" t="s">
        <v>29</v>
      </c>
      <c r="B70" s="69"/>
      <c r="C70" s="69"/>
      <c r="D70" s="69"/>
    </row>
    <row r="71" spans="1:4" ht="12.75">
      <c r="A71" s="67" t="s">
        <v>28</v>
      </c>
      <c r="B71" s="14"/>
      <c r="C71" s="14"/>
      <c r="D71" s="14"/>
    </row>
    <row r="72" spans="1:4" ht="12.75">
      <c r="A72" s="58" t="s">
        <v>130</v>
      </c>
      <c r="B72" s="14"/>
      <c r="C72" s="14"/>
      <c r="D72" s="14"/>
    </row>
    <row r="73" ht="13.5" thickBot="1"/>
    <row r="74" spans="1:4" ht="51">
      <c r="A74" s="50" t="s">
        <v>51</v>
      </c>
      <c r="B74" s="51" t="s">
        <v>53</v>
      </c>
      <c r="C74" s="51" t="s">
        <v>3</v>
      </c>
      <c r="D74" s="52" t="s">
        <v>4</v>
      </c>
    </row>
    <row r="75" spans="1:7" ht="12.75" customHeight="1">
      <c r="A75" s="53" t="s">
        <v>32</v>
      </c>
      <c r="B75" s="47">
        <v>2072</v>
      </c>
      <c r="C75" s="70">
        <f>B75/B95</f>
        <v>0.16042118302880148</v>
      </c>
      <c r="D75" s="71">
        <f>C75</f>
        <v>0.16042118302880148</v>
      </c>
      <c r="E75" s="203"/>
      <c r="F75" s="203"/>
      <c r="G75" s="203"/>
    </row>
    <row r="76" spans="1:7" ht="12.75" customHeight="1">
      <c r="A76" s="53" t="s">
        <v>31</v>
      </c>
      <c r="B76" s="49">
        <v>1959</v>
      </c>
      <c r="C76" s="6">
        <f>B76/B95</f>
        <v>0.15167234437906474</v>
      </c>
      <c r="D76" s="7">
        <f aca="true" t="shared" si="3" ref="D76:D94">C76+D75</f>
        <v>0.3120935274078662</v>
      </c>
      <c r="E76" s="203"/>
      <c r="F76" s="203"/>
      <c r="G76" s="203"/>
    </row>
    <row r="77" spans="1:7" ht="12.75" customHeight="1">
      <c r="A77" s="53" t="s">
        <v>33</v>
      </c>
      <c r="B77" s="49">
        <v>1901</v>
      </c>
      <c r="C77" s="6">
        <f>B77/B95</f>
        <v>0.1471817900278724</v>
      </c>
      <c r="D77" s="7">
        <f t="shared" si="3"/>
        <v>0.45927531743573863</v>
      </c>
      <c r="E77" s="203"/>
      <c r="F77" s="203"/>
      <c r="G77" s="203"/>
    </row>
    <row r="78" spans="1:7" ht="12.75" customHeight="1">
      <c r="A78" s="54" t="s">
        <v>34</v>
      </c>
      <c r="B78" s="47">
        <v>1864</v>
      </c>
      <c r="C78" s="6">
        <f>B78/B95</f>
        <v>0.14431712604521524</v>
      </c>
      <c r="D78" s="7">
        <f t="shared" si="3"/>
        <v>0.6035924434809539</v>
      </c>
      <c r="E78" s="203"/>
      <c r="F78" s="203"/>
      <c r="G78" s="203"/>
    </row>
    <row r="79" spans="1:7" ht="12.75" customHeight="1">
      <c r="A79" s="54" t="s">
        <v>37</v>
      </c>
      <c r="B79" s="49">
        <v>988</v>
      </c>
      <c r="C79" s="6">
        <f>B79/B95</f>
        <v>0.07649427067203468</v>
      </c>
      <c r="D79" s="7">
        <f t="shared" si="3"/>
        <v>0.6800867141529885</v>
      </c>
      <c r="E79" s="203"/>
      <c r="F79" s="203"/>
      <c r="G79" s="203"/>
    </row>
    <row r="80" spans="1:7" ht="12.75" customHeight="1">
      <c r="A80" s="145" t="s">
        <v>36</v>
      </c>
      <c r="B80" s="142">
        <v>773</v>
      </c>
      <c r="C80" s="143">
        <f>B80/B95</f>
        <v>0.059848250232270056</v>
      </c>
      <c r="D80" s="144">
        <f t="shared" si="3"/>
        <v>0.7399349643852585</v>
      </c>
      <c r="E80" s="203"/>
      <c r="F80" s="203"/>
      <c r="G80" s="235"/>
    </row>
    <row r="81" spans="1:7" ht="12.75" customHeight="1">
      <c r="A81" s="54" t="s">
        <v>35</v>
      </c>
      <c r="B81" s="49">
        <v>609</v>
      </c>
      <c r="C81" s="6">
        <f>B81/B95</f>
        <v>0.04715082068751936</v>
      </c>
      <c r="D81" s="7">
        <f t="shared" si="3"/>
        <v>0.7870857850727779</v>
      </c>
      <c r="E81" s="203"/>
      <c r="F81" s="203"/>
      <c r="G81" s="203"/>
    </row>
    <row r="82" spans="1:7" ht="12.75" customHeight="1">
      <c r="A82" s="53" t="s">
        <v>38</v>
      </c>
      <c r="B82" s="47">
        <v>499</v>
      </c>
      <c r="C82" s="6">
        <f>B82/B95</f>
        <v>0.038634252090430476</v>
      </c>
      <c r="D82" s="7">
        <f t="shared" si="3"/>
        <v>0.8257200371632084</v>
      </c>
      <c r="E82" s="203"/>
      <c r="F82" s="203"/>
      <c r="G82" s="203"/>
    </row>
    <row r="83" spans="1:4" ht="12.75" customHeight="1">
      <c r="A83" s="53" t="s">
        <v>40</v>
      </c>
      <c r="B83" s="47">
        <v>417</v>
      </c>
      <c r="C83" s="6">
        <f>B83/B95</f>
        <v>0.03228553731805513</v>
      </c>
      <c r="D83" s="7">
        <f t="shared" si="3"/>
        <v>0.8580055744812636</v>
      </c>
    </row>
    <row r="84" spans="1:4" ht="12.75" customHeight="1">
      <c r="A84" s="53" t="s">
        <v>41</v>
      </c>
      <c r="B84" s="47">
        <v>310</v>
      </c>
      <c r="C84" s="6">
        <f>B84/B95</f>
        <v>0.024001238773614122</v>
      </c>
      <c r="D84" s="7">
        <f t="shared" si="3"/>
        <v>0.8820068132548777</v>
      </c>
    </row>
    <row r="85" spans="1:4" ht="12.75" customHeight="1">
      <c r="A85" s="53" t="s">
        <v>39</v>
      </c>
      <c r="B85" s="47">
        <v>256</v>
      </c>
      <c r="C85" s="6">
        <f>B85/B95</f>
        <v>0.019820377825952307</v>
      </c>
      <c r="D85" s="7">
        <f t="shared" si="3"/>
        <v>0.90182719108083</v>
      </c>
    </row>
    <row r="86" spans="1:4" ht="12.75" customHeight="1">
      <c r="A86" s="53" t="s">
        <v>43</v>
      </c>
      <c r="B86" s="47">
        <v>204</v>
      </c>
      <c r="C86" s="6">
        <f>B86/B95</f>
        <v>0.015794363580055745</v>
      </c>
      <c r="D86" s="7">
        <f t="shared" si="3"/>
        <v>0.9176215546608857</v>
      </c>
    </row>
    <row r="87" spans="1:4" ht="12.75" customHeight="1">
      <c r="A87" s="54" t="s">
        <v>45</v>
      </c>
      <c r="B87" s="47">
        <v>198</v>
      </c>
      <c r="C87" s="70">
        <f>B87/B95</f>
        <v>0.015329823474759988</v>
      </c>
      <c r="D87" s="71">
        <f t="shared" si="3"/>
        <v>0.9329513781356457</v>
      </c>
    </row>
    <row r="88" spans="1:4" ht="12.75" customHeight="1">
      <c r="A88" s="53" t="s">
        <v>42</v>
      </c>
      <c r="B88" s="49">
        <v>196</v>
      </c>
      <c r="C88" s="6">
        <f>B88/B95</f>
        <v>0.015174976772994736</v>
      </c>
      <c r="D88" s="7">
        <f t="shared" si="3"/>
        <v>0.9481263549086404</v>
      </c>
    </row>
    <row r="89" spans="1:4" ht="12.75" customHeight="1">
      <c r="A89" s="53" t="s">
        <v>46</v>
      </c>
      <c r="B89" s="49">
        <v>155</v>
      </c>
      <c r="C89" s="70">
        <f>B89/B95</f>
        <v>0.012000619386807061</v>
      </c>
      <c r="D89" s="71">
        <f t="shared" si="3"/>
        <v>0.9601269742954475</v>
      </c>
    </row>
    <row r="90" spans="1:4" ht="12.75" customHeight="1">
      <c r="A90" s="53" t="s">
        <v>44</v>
      </c>
      <c r="B90" s="49">
        <v>147</v>
      </c>
      <c r="C90" s="70">
        <f>B90/B95</f>
        <v>0.011381232579746051</v>
      </c>
      <c r="D90" s="71">
        <f t="shared" si="3"/>
        <v>0.9715082068751936</v>
      </c>
    </row>
    <row r="91" spans="1:4" ht="12.75" customHeight="1">
      <c r="A91" s="53" t="s">
        <v>49</v>
      </c>
      <c r="B91" s="47">
        <v>115</v>
      </c>
      <c r="C91" s="70">
        <f>B91/B95</f>
        <v>0.008903685351502013</v>
      </c>
      <c r="D91" s="71">
        <f t="shared" si="3"/>
        <v>0.9804118922266956</v>
      </c>
    </row>
    <row r="92" spans="1:4" ht="12.75" customHeight="1">
      <c r="A92" s="53" t="s">
        <v>48</v>
      </c>
      <c r="B92" s="47">
        <v>108</v>
      </c>
      <c r="C92" s="70">
        <f>B92/B95</f>
        <v>0.00836172189532363</v>
      </c>
      <c r="D92" s="71">
        <f t="shared" si="3"/>
        <v>0.9887736141220191</v>
      </c>
    </row>
    <row r="93" spans="1:4" ht="12.75" customHeight="1">
      <c r="A93" s="54" t="s">
        <v>47</v>
      </c>
      <c r="B93" s="49">
        <v>88</v>
      </c>
      <c r="C93" s="6">
        <f>B93/B95</f>
        <v>0.006813254877671105</v>
      </c>
      <c r="D93" s="7">
        <f t="shared" si="3"/>
        <v>0.9955868689996903</v>
      </c>
    </row>
    <row r="94" spans="1:4" ht="12.75" customHeight="1" thickBot="1">
      <c r="A94" s="74" t="s">
        <v>50</v>
      </c>
      <c r="B94" s="57">
        <v>57</v>
      </c>
      <c r="C94" s="72">
        <f>B94/B95</f>
        <v>0.004413131000309693</v>
      </c>
      <c r="D94" s="73">
        <f t="shared" si="3"/>
        <v>1</v>
      </c>
    </row>
    <row r="95" spans="1:4" s="1" customFormat="1" ht="12.75" customHeight="1" thickBot="1">
      <c r="A95" s="116" t="s">
        <v>11</v>
      </c>
      <c r="B95" s="114">
        <f>SUM(B75:B94)</f>
        <v>12916</v>
      </c>
      <c r="C95" s="117">
        <f>SUM(C75:C94)</f>
        <v>1</v>
      </c>
      <c r="D95" s="118">
        <f>D94</f>
        <v>1</v>
      </c>
    </row>
    <row r="96" spans="1:4" s="1" customFormat="1" ht="12.75" customHeight="1">
      <c r="A96" s="226"/>
      <c r="B96" s="224"/>
      <c r="C96" s="225"/>
      <c r="D96" s="225"/>
    </row>
    <row r="97" spans="1:4" ht="12.75">
      <c r="A97" s="232" t="s">
        <v>140</v>
      </c>
      <c r="B97" s="233"/>
      <c r="C97" s="233"/>
      <c r="D97" s="233"/>
    </row>
    <row r="98" spans="1:4" ht="12.75">
      <c r="A98" s="18" t="s">
        <v>142</v>
      </c>
      <c r="B98" s="202"/>
      <c r="C98" s="202"/>
      <c r="D98" s="202"/>
    </row>
    <row r="99" spans="1:4" ht="12.75">
      <c r="A99" s="18"/>
      <c r="B99" s="202"/>
      <c r="C99" s="202"/>
      <c r="D99" s="202"/>
    </row>
    <row r="100" spans="1:4" ht="12.75">
      <c r="A100" s="214" t="s">
        <v>147</v>
      </c>
      <c r="B100" s="214"/>
      <c r="C100" s="214"/>
      <c r="D100" s="214"/>
    </row>
    <row r="101" spans="1:4" ht="12.75">
      <c r="A101" s="67" t="s">
        <v>30</v>
      </c>
      <c r="B101" s="14"/>
      <c r="C101" s="14"/>
      <c r="D101" s="14"/>
    </row>
    <row r="102" spans="1:4" ht="12.75">
      <c r="A102" s="58" t="s">
        <v>130</v>
      </c>
      <c r="B102" s="14"/>
      <c r="C102" s="14"/>
      <c r="D102" s="14"/>
    </row>
    <row r="103" ht="13.5" thickBot="1"/>
    <row r="104" spans="1:4" ht="25.5">
      <c r="A104" s="50" t="s">
        <v>51</v>
      </c>
      <c r="B104" s="51" t="s">
        <v>54</v>
      </c>
      <c r="C104" s="51" t="s">
        <v>3</v>
      </c>
      <c r="D104" s="52" t="s">
        <v>4</v>
      </c>
    </row>
    <row r="105" spans="1:4" ht="25.5" hidden="1">
      <c r="A105" s="63" t="s">
        <v>31</v>
      </c>
      <c r="B105" s="60">
        <v>959</v>
      </c>
      <c r="C105" s="61">
        <f>B105/B125</f>
        <v>0.2078907435508346</v>
      </c>
      <c r="D105" s="64">
        <f>C105</f>
        <v>0.2078907435508346</v>
      </c>
    </row>
    <row r="106" spans="1:4" ht="12.75">
      <c r="A106" s="63" t="s">
        <v>32</v>
      </c>
      <c r="B106" s="47">
        <v>886</v>
      </c>
      <c r="C106" s="6">
        <f>B106/B125</f>
        <v>0.1920659007153696</v>
      </c>
      <c r="D106" s="7">
        <f>C106+D105</f>
        <v>0.3999566442662042</v>
      </c>
    </row>
    <row r="107" spans="1:4" ht="12.75">
      <c r="A107" s="65" t="s">
        <v>33</v>
      </c>
      <c r="B107" s="49">
        <v>884</v>
      </c>
      <c r="C107" s="6">
        <f>B107/B125</f>
        <v>0.19163234337741167</v>
      </c>
      <c r="D107" s="7">
        <f aca="true" t="shared" si="4" ref="D107:D124">C107+D106</f>
        <v>0.5915889876436159</v>
      </c>
    </row>
    <row r="108" spans="1:4" ht="12.75">
      <c r="A108" s="65" t="s">
        <v>34</v>
      </c>
      <c r="B108" s="49">
        <v>512</v>
      </c>
      <c r="C108" s="6">
        <f>B108/B125</f>
        <v>0.1109906785172339</v>
      </c>
      <c r="D108" s="7">
        <f t="shared" si="4"/>
        <v>0.7025796661608498</v>
      </c>
    </row>
    <row r="109" spans="1:4" ht="12.75">
      <c r="A109" s="65" t="s">
        <v>35</v>
      </c>
      <c r="B109" s="49">
        <v>266</v>
      </c>
      <c r="C109" s="6">
        <f>B109/B125</f>
        <v>0.057663125948406675</v>
      </c>
      <c r="D109" s="7">
        <f t="shared" si="4"/>
        <v>0.7602427921092565</v>
      </c>
    </row>
    <row r="110" spans="1:4" ht="12.75">
      <c r="A110" s="141" t="s">
        <v>36</v>
      </c>
      <c r="B110" s="142">
        <v>234</v>
      </c>
      <c r="C110" s="143">
        <f>B110/B125</f>
        <v>0.05072620854107956</v>
      </c>
      <c r="D110" s="144">
        <f t="shared" si="4"/>
        <v>0.8109690006503361</v>
      </c>
    </row>
    <row r="111" spans="1:4" ht="12.75">
      <c r="A111" s="65" t="s">
        <v>37</v>
      </c>
      <c r="B111" s="49">
        <v>162</v>
      </c>
      <c r="C111" s="6">
        <f>B111/B125</f>
        <v>0.03511814437459354</v>
      </c>
      <c r="D111" s="7">
        <f t="shared" si="4"/>
        <v>0.8460871450249297</v>
      </c>
    </row>
    <row r="112" spans="1:4" ht="12.75">
      <c r="A112" s="63" t="s">
        <v>38</v>
      </c>
      <c r="B112" s="47">
        <v>150</v>
      </c>
      <c r="C112" s="6">
        <f>B112/B125</f>
        <v>0.03251680034684587</v>
      </c>
      <c r="D112" s="7">
        <f t="shared" si="4"/>
        <v>0.8786039453717756</v>
      </c>
    </row>
    <row r="113" spans="1:4" ht="12.75">
      <c r="A113" s="63" t="s">
        <v>39</v>
      </c>
      <c r="B113" s="47">
        <v>89</v>
      </c>
      <c r="C113" s="6">
        <f>B113/B125</f>
        <v>0.01929330153912855</v>
      </c>
      <c r="D113" s="7">
        <f t="shared" si="4"/>
        <v>0.8978972469109041</v>
      </c>
    </row>
    <row r="114" spans="1:4" ht="12.75">
      <c r="A114" s="65" t="s">
        <v>40</v>
      </c>
      <c r="B114" s="49">
        <v>87</v>
      </c>
      <c r="C114" s="6">
        <f>B114/B125</f>
        <v>0.018859744201170606</v>
      </c>
      <c r="D114" s="7">
        <f t="shared" si="4"/>
        <v>0.9167569911120748</v>
      </c>
    </row>
    <row r="115" spans="1:4" ht="12.75">
      <c r="A115" s="63" t="s">
        <v>41</v>
      </c>
      <c r="B115" s="47">
        <v>84</v>
      </c>
      <c r="C115" s="6">
        <f>B115/B125</f>
        <v>0.018209408194233688</v>
      </c>
      <c r="D115" s="7">
        <f t="shared" si="4"/>
        <v>0.9349663993063084</v>
      </c>
    </row>
    <row r="116" spans="1:4" ht="12.75">
      <c r="A116" s="65" t="s">
        <v>42</v>
      </c>
      <c r="B116" s="49">
        <v>51</v>
      </c>
      <c r="C116" s="6">
        <f>B116/B125</f>
        <v>0.011055712117927595</v>
      </c>
      <c r="D116" s="7">
        <f t="shared" si="4"/>
        <v>0.946022111424236</v>
      </c>
    </row>
    <row r="117" spans="1:4" ht="12.75">
      <c r="A117" s="63" t="s">
        <v>43</v>
      </c>
      <c r="B117" s="47">
        <v>48</v>
      </c>
      <c r="C117" s="70">
        <f>B117/B125</f>
        <v>0.01040537611099068</v>
      </c>
      <c r="D117" s="71">
        <f t="shared" si="4"/>
        <v>0.9564274875352267</v>
      </c>
    </row>
    <row r="118" spans="1:4" ht="12.75">
      <c r="A118" s="65" t="s">
        <v>44</v>
      </c>
      <c r="B118" s="49">
        <v>40</v>
      </c>
      <c r="C118" s="6">
        <f>B118/B125</f>
        <v>0.008671146759158898</v>
      </c>
      <c r="D118" s="7">
        <f t="shared" si="4"/>
        <v>0.9650986342943856</v>
      </c>
    </row>
    <row r="119" spans="1:4" ht="12.75">
      <c r="A119" s="65" t="s">
        <v>45</v>
      </c>
      <c r="B119" s="49">
        <v>37</v>
      </c>
      <c r="C119" s="70">
        <f>B119/B125</f>
        <v>0.00802081075222198</v>
      </c>
      <c r="D119" s="71">
        <f t="shared" si="4"/>
        <v>0.9731194450466075</v>
      </c>
    </row>
    <row r="120" spans="1:4" ht="12.75">
      <c r="A120" s="63" t="s">
        <v>46</v>
      </c>
      <c r="B120" s="47">
        <v>32</v>
      </c>
      <c r="C120" s="70">
        <f>B120/B125</f>
        <v>0.006936917407327119</v>
      </c>
      <c r="D120" s="71">
        <f t="shared" si="4"/>
        <v>0.9800563624539347</v>
      </c>
    </row>
    <row r="121" spans="1:4" ht="12.75">
      <c r="A121" s="63" t="s">
        <v>47</v>
      </c>
      <c r="B121" s="47">
        <v>31</v>
      </c>
      <c r="C121" s="70">
        <f>B121/B125</f>
        <v>0.006720138738348146</v>
      </c>
      <c r="D121" s="71">
        <f t="shared" si="4"/>
        <v>0.9867765011922828</v>
      </c>
    </row>
    <row r="122" spans="1:4" ht="12.75">
      <c r="A122" s="65" t="s">
        <v>48</v>
      </c>
      <c r="B122" s="49">
        <v>22</v>
      </c>
      <c r="C122" s="70">
        <f>B122/B125</f>
        <v>0.004769130717537394</v>
      </c>
      <c r="D122" s="71">
        <f t="shared" si="4"/>
        <v>0.9915456319098201</v>
      </c>
    </row>
    <row r="123" spans="1:4" ht="12.75">
      <c r="A123" s="63" t="s">
        <v>49</v>
      </c>
      <c r="B123" s="47">
        <v>22</v>
      </c>
      <c r="C123" s="6">
        <f>B123/B125</f>
        <v>0.004769130717537394</v>
      </c>
      <c r="D123" s="7">
        <f t="shared" si="4"/>
        <v>0.9963147626273575</v>
      </c>
    </row>
    <row r="124" spans="1:4" ht="13.5" thickBot="1">
      <c r="A124" s="66" t="s">
        <v>50</v>
      </c>
      <c r="B124" s="57">
        <v>17</v>
      </c>
      <c r="C124" s="72">
        <f>B124/B125</f>
        <v>0.003685237372642532</v>
      </c>
      <c r="D124" s="73">
        <f t="shared" si="4"/>
        <v>1</v>
      </c>
    </row>
    <row r="125" spans="1:4" s="1" customFormat="1" ht="13.5" thickBot="1">
      <c r="A125" s="119" t="s">
        <v>11</v>
      </c>
      <c r="B125" s="114">
        <f>SUM(B105:B124)</f>
        <v>4613</v>
      </c>
      <c r="C125" s="117">
        <f>SUM(C105:C124)</f>
        <v>1</v>
      </c>
      <c r="D125" s="118">
        <f>D124</f>
        <v>1</v>
      </c>
    </row>
    <row r="126" spans="1:4" s="1" customFormat="1" ht="12.75">
      <c r="A126" s="223"/>
      <c r="B126" s="224"/>
      <c r="C126" s="225"/>
      <c r="D126" s="225"/>
    </row>
    <row r="127" spans="1:4" ht="12.75">
      <c r="A127" s="232" t="s">
        <v>138</v>
      </c>
      <c r="B127" s="233"/>
      <c r="C127" s="233"/>
      <c r="D127" s="233"/>
    </row>
    <row r="128" spans="1:4" ht="12.75">
      <c r="A128" s="18" t="s">
        <v>142</v>
      </c>
      <c r="B128" s="202"/>
      <c r="C128" s="202"/>
      <c r="D128" s="202"/>
    </row>
    <row r="130" spans="1:256" s="203" customFormat="1" ht="12.75">
      <c r="A130" s="68" t="s">
        <v>148</v>
      </c>
      <c r="B130" s="68"/>
      <c r="C130" s="68"/>
      <c r="D130" s="68"/>
      <c r="E130" s="68"/>
      <c r="F130" s="68"/>
      <c r="G130" s="68"/>
      <c r="H130" s="68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0"/>
      <c r="AY130" s="230"/>
      <c r="AZ130" s="230"/>
      <c r="BA130" s="230"/>
      <c r="BB130" s="230"/>
      <c r="BC130" s="230"/>
      <c r="BD130" s="230"/>
      <c r="BE130" s="230"/>
      <c r="BF130" s="230"/>
      <c r="BG130" s="230"/>
      <c r="BH130" s="230"/>
      <c r="BI130" s="230"/>
      <c r="BJ130" s="230"/>
      <c r="BK130" s="230"/>
      <c r="BL130" s="230"/>
      <c r="BM130" s="230"/>
      <c r="BN130" s="230"/>
      <c r="BO130" s="230"/>
      <c r="BP130" s="230"/>
      <c r="BQ130" s="230"/>
      <c r="BR130" s="230"/>
      <c r="BS130" s="230"/>
      <c r="BT130" s="230"/>
      <c r="BU130" s="230"/>
      <c r="BV130" s="230"/>
      <c r="BW130" s="230"/>
      <c r="BX130" s="230"/>
      <c r="BY130" s="230"/>
      <c r="BZ130" s="230"/>
      <c r="CA130" s="230"/>
      <c r="CB130" s="230"/>
      <c r="CC130" s="230"/>
      <c r="CD130" s="230"/>
      <c r="CE130" s="230"/>
      <c r="CF130" s="230"/>
      <c r="CG130" s="230"/>
      <c r="CH130" s="230"/>
      <c r="CI130" s="230"/>
      <c r="CJ130" s="230"/>
      <c r="CK130" s="230"/>
      <c r="CL130" s="230"/>
      <c r="CM130" s="230"/>
      <c r="CN130" s="230"/>
      <c r="CO130" s="230"/>
      <c r="CP130" s="230"/>
      <c r="CQ130" s="230"/>
      <c r="CR130" s="230"/>
      <c r="CS130" s="230"/>
      <c r="CT130" s="230"/>
      <c r="CU130" s="230"/>
      <c r="CV130" s="230"/>
      <c r="CW130" s="230"/>
      <c r="CX130" s="230"/>
      <c r="CY130" s="230"/>
      <c r="CZ130" s="230"/>
      <c r="DA130" s="230"/>
      <c r="DB130" s="230"/>
      <c r="DC130" s="230"/>
      <c r="DD130" s="230"/>
      <c r="DE130" s="230"/>
      <c r="DF130" s="230"/>
      <c r="DG130" s="230"/>
      <c r="DH130" s="230"/>
      <c r="DI130" s="230"/>
      <c r="DJ130" s="230"/>
      <c r="DK130" s="230"/>
      <c r="DL130" s="230"/>
      <c r="DM130" s="230"/>
      <c r="DN130" s="230"/>
      <c r="DO130" s="230"/>
      <c r="DP130" s="230"/>
      <c r="DQ130" s="230"/>
      <c r="DR130" s="230"/>
      <c r="DS130" s="230"/>
      <c r="DT130" s="230"/>
      <c r="DU130" s="230"/>
      <c r="DV130" s="230"/>
      <c r="DW130" s="230"/>
      <c r="DX130" s="230"/>
      <c r="DY130" s="230"/>
      <c r="DZ130" s="230"/>
      <c r="EA130" s="230"/>
      <c r="EB130" s="230"/>
      <c r="EC130" s="230"/>
      <c r="ED130" s="230"/>
      <c r="EE130" s="230"/>
      <c r="EF130" s="230"/>
      <c r="EG130" s="230"/>
      <c r="EH130" s="230"/>
      <c r="EI130" s="230"/>
      <c r="EJ130" s="230"/>
      <c r="EK130" s="230"/>
      <c r="EL130" s="230"/>
      <c r="EM130" s="230"/>
      <c r="EN130" s="230"/>
      <c r="EO130" s="230"/>
      <c r="EP130" s="230"/>
      <c r="EQ130" s="230"/>
      <c r="ER130" s="230"/>
      <c r="ES130" s="230"/>
      <c r="ET130" s="230"/>
      <c r="EU130" s="230"/>
      <c r="EV130" s="230"/>
      <c r="EW130" s="230"/>
      <c r="EX130" s="230"/>
      <c r="EY130" s="230"/>
      <c r="EZ130" s="230"/>
      <c r="FA130" s="230"/>
      <c r="FB130" s="230"/>
      <c r="FC130" s="230"/>
      <c r="FD130" s="230"/>
      <c r="FE130" s="230"/>
      <c r="FF130" s="230"/>
      <c r="FG130" s="230"/>
      <c r="FH130" s="230"/>
      <c r="FI130" s="230"/>
      <c r="FJ130" s="230"/>
      <c r="FK130" s="230"/>
      <c r="FL130" s="230"/>
      <c r="FM130" s="230"/>
      <c r="FN130" s="230"/>
      <c r="FO130" s="230"/>
      <c r="FP130" s="230"/>
      <c r="FQ130" s="230"/>
      <c r="FR130" s="230"/>
      <c r="FS130" s="230"/>
      <c r="FT130" s="230"/>
      <c r="FU130" s="230"/>
      <c r="FV130" s="230"/>
      <c r="FW130" s="230"/>
      <c r="FX130" s="230"/>
      <c r="FY130" s="230"/>
      <c r="FZ130" s="230"/>
      <c r="GA130" s="230"/>
      <c r="GB130" s="230"/>
      <c r="GC130" s="230"/>
      <c r="GD130" s="230"/>
      <c r="GE130" s="230"/>
      <c r="GF130" s="230"/>
      <c r="GG130" s="230"/>
      <c r="GH130" s="230"/>
      <c r="GI130" s="230"/>
      <c r="GJ130" s="230"/>
      <c r="GK130" s="230"/>
      <c r="GL130" s="230"/>
      <c r="GM130" s="230"/>
      <c r="GN130" s="230"/>
      <c r="GO130" s="230"/>
      <c r="GP130" s="230"/>
      <c r="GQ130" s="230"/>
      <c r="GR130" s="230"/>
      <c r="GS130" s="230"/>
      <c r="GT130" s="230"/>
      <c r="GU130" s="230"/>
      <c r="GV130" s="230"/>
      <c r="GW130" s="230"/>
      <c r="GX130" s="230"/>
      <c r="GY130" s="230"/>
      <c r="GZ130" s="230"/>
      <c r="HA130" s="230"/>
      <c r="HB130" s="230"/>
      <c r="HC130" s="230"/>
      <c r="HD130" s="230"/>
      <c r="HE130" s="230"/>
      <c r="HF130" s="230"/>
      <c r="HG130" s="230"/>
      <c r="HH130" s="230"/>
      <c r="HI130" s="230"/>
      <c r="HJ130" s="230"/>
      <c r="HK130" s="230"/>
      <c r="HL130" s="230"/>
      <c r="HM130" s="230"/>
      <c r="HN130" s="230"/>
      <c r="HO130" s="230"/>
      <c r="HP130" s="230"/>
      <c r="HQ130" s="230"/>
      <c r="HR130" s="230"/>
      <c r="HS130" s="230"/>
      <c r="HT130" s="230"/>
      <c r="HU130" s="230"/>
      <c r="HV130" s="230"/>
      <c r="HW130" s="230"/>
      <c r="HX130" s="230"/>
      <c r="HY130" s="230"/>
      <c r="HZ130" s="230"/>
      <c r="IA130" s="230"/>
      <c r="IB130" s="230"/>
      <c r="IC130" s="230"/>
      <c r="ID130" s="230"/>
      <c r="IE130" s="230"/>
      <c r="IF130" s="230"/>
      <c r="IG130" s="230"/>
      <c r="IH130" s="230"/>
      <c r="II130" s="230"/>
      <c r="IJ130" s="230"/>
      <c r="IK130" s="230"/>
      <c r="IL130" s="230"/>
      <c r="IM130" s="230"/>
      <c r="IN130" s="230"/>
      <c r="IO130" s="230"/>
      <c r="IP130" s="230"/>
      <c r="IQ130" s="230"/>
      <c r="IR130" s="230"/>
      <c r="IS130" s="230"/>
      <c r="IT130" s="230"/>
      <c r="IU130" s="230"/>
      <c r="IV130" s="230"/>
    </row>
    <row r="131" spans="1:8" ht="13.5" thickBot="1">
      <c r="A131" s="67" t="s">
        <v>67</v>
      </c>
      <c r="B131" s="44"/>
      <c r="C131" s="44"/>
      <c r="D131" s="44"/>
      <c r="E131" s="44"/>
      <c r="F131" s="44"/>
      <c r="G131" s="44"/>
      <c r="H131" s="17"/>
    </row>
    <row r="132" spans="1:8" ht="13.5" thickBot="1">
      <c r="A132" s="15" t="s">
        <v>135</v>
      </c>
      <c r="B132" s="16"/>
      <c r="C132" s="16"/>
      <c r="D132" s="17"/>
      <c r="E132" s="17"/>
      <c r="F132" s="17"/>
      <c r="G132" s="17"/>
      <c r="H132" s="17"/>
    </row>
    <row r="133" ht="13.5" thickBot="1"/>
    <row r="134" spans="1:15" ht="53.25" customHeight="1">
      <c r="A134" s="76" t="s">
        <v>51</v>
      </c>
      <c r="B134" s="77" t="s">
        <v>8</v>
      </c>
      <c r="C134" s="77" t="s">
        <v>5</v>
      </c>
      <c r="D134" s="77" t="s">
        <v>9</v>
      </c>
      <c r="E134" s="77" t="s">
        <v>10</v>
      </c>
      <c r="F134" s="77" t="s">
        <v>38</v>
      </c>
      <c r="G134" s="81" t="s">
        <v>7</v>
      </c>
      <c r="H134" s="82" t="s">
        <v>11</v>
      </c>
      <c r="I134" s="203"/>
      <c r="J134" s="203"/>
      <c r="K134" s="203"/>
      <c r="L134" s="203"/>
      <c r="M134" s="203"/>
      <c r="N134" s="203"/>
      <c r="O134" s="203"/>
    </row>
    <row r="135" spans="1:15" ht="12.75">
      <c r="A135" s="79" t="s">
        <v>50</v>
      </c>
      <c r="B135" s="49">
        <v>3</v>
      </c>
      <c r="C135" s="49">
        <v>4</v>
      </c>
      <c r="D135" s="49"/>
      <c r="E135" s="49">
        <v>3</v>
      </c>
      <c r="F135" s="49">
        <v>6</v>
      </c>
      <c r="G135" s="86">
        <v>3</v>
      </c>
      <c r="H135" s="129">
        <f>SUM(B135:G135)</f>
        <v>19</v>
      </c>
      <c r="I135" s="203"/>
      <c r="J135" s="203"/>
      <c r="K135" s="203"/>
      <c r="L135" s="203"/>
      <c r="M135" s="203"/>
      <c r="N135" s="235"/>
      <c r="O135" s="203"/>
    </row>
    <row r="136" spans="1:15" ht="12.75">
      <c r="A136" s="79" t="s">
        <v>33</v>
      </c>
      <c r="B136" s="90">
        <v>158</v>
      </c>
      <c r="C136" s="49">
        <v>404</v>
      </c>
      <c r="D136" s="49">
        <v>23</v>
      </c>
      <c r="E136" s="90">
        <v>15</v>
      </c>
      <c r="F136" s="90">
        <v>192</v>
      </c>
      <c r="G136" s="91">
        <v>151</v>
      </c>
      <c r="H136" s="130">
        <f aca="true" t="shared" si="5" ref="H136:H154">SUM(B136:G136)</f>
        <v>943</v>
      </c>
      <c r="I136" s="203"/>
      <c r="J136" s="203"/>
      <c r="K136" s="203"/>
      <c r="L136" s="203"/>
      <c r="M136" s="203"/>
      <c r="N136" s="203"/>
      <c r="O136" s="203"/>
    </row>
    <row r="137" spans="1:8" ht="12.75">
      <c r="A137" s="79" t="s">
        <v>40</v>
      </c>
      <c r="B137" s="49">
        <v>19</v>
      </c>
      <c r="C137" s="49">
        <v>6</v>
      </c>
      <c r="D137" s="49">
        <v>7</v>
      </c>
      <c r="E137" s="49">
        <v>10</v>
      </c>
      <c r="F137" s="49">
        <v>36</v>
      </c>
      <c r="G137" s="86">
        <v>23</v>
      </c>
      <c r="H137" s="129">
        <f t="shared" si="5"/>
        <v>101</v>
      </c>
    </row>
    <row r="138" spans="1:8" ht="12.75">
      <c r="A138" s="79" t="s">
        <v>46</v>
      </c>
      <c r="B138" s="49">
        <v>5</v>
      </c>
      <c r="C138" s="49">
        <v>10</v>
      </c>
      <c r="D138" s="49">
        <v>2</v>
      </c>
      <c r="E138" s="49">
        <v>2</v>
      </c>
      <c r="F138" s="49">
        <v>6</v>
      </c>
      <c r="G138" s="86">
        <v>10</v>
      </c>
      <c r="H138" s="129">
        <f t="shared" si="5"/>
        <v>35</v>
      </c>
    </row>
    <row r="139" spans="1:8" ht="12.75" customHeight="1">
      <c r="A139" s="79" t="s">
        <v>31</v>
      </c>
      <c r="B139" s="49">
        <v>39</v>
      </c>
      <c r="C139" s="90">
        <v>798</v>
      </c>
      <c r="D139" s="90">
        <v>35</v>
      </c>
      <c r="E139" s="49">
        <v>3</v>
      </c>
      <c r="F139" s="49">
        <v>54</v>
      </c>
      <c r="G139" s="86">
        <v>51</v>
      </c>
      <c r="H139" s="130">
        <f t="shared" si="5"/>
        <v>980</v>
      </c>
    </row>
    <row r="140" spans="1:8" ht="12.75">
      <c r="A140" s="79" t="s">
        <v>32</v>
      </c>
      <c r="B140" s="49">
        <v>39</v>
      </c>
      <c r="C140" s="90">
        <v>736</v>
      </c>
      <c r="D140" s="49">
        <v>29</v>
      </c>
      <c r="E140" s="49">
        <v>5</v>
      </c>
      <c r="F140" s="49">
        <v>44</v>
      </c>
      <c r="G140" s="86">
        <v>53</v>
      </c>
      <c r="H140" s="131">
        <f t="shared" si="5"/>
        <v>906</v>
      </c>
    </row>
    <row r="141" spans="1:8" ht="12.75">
      <c r="A141" s="79" t="s">
        <v>48</v>
      </c>
      <c r="B141" s="49">
        <v>13</v>
      </c>
      <c r="C141" s="49">
        <v>1</v>
      </c>
      <c r="D141" s="49"/>
      <c r="E141" s="49"/>
      <c r="F141" s="49">
        <v>7</v>
      </c>
      <c r="G141" s="86">
        <v>1</v>
      </c>
      <c r="H141" s="131">
        <f t="shared" si="5"/>
        <v>22</v>
      </c>
    </row>
    <row r="142" spans="1:8" ht="12.75">
      <c r="A142" s="79" t="s">
        <v>43</v>
      </c>
      <c r="B142" s="49">
        <v>8</v>
      </c>
      <c r="C142" s="49">
        <v>5</v>
      </c>
      <c r="D142" s="49">
        <v>2</v>
      </c>
      <c r="E142" s="49">
        <v>9</v>
      </c>
      <c r="F142" s="49">
        <v>13</v>
      </c>
      <c r="G142" s="86">
        <v>15</v>
      </c>
      <c r="H142" s="131">
        <f t="shared" si="5"/>
        <v>52</v>
      </c>
    </row>
    <row r="143" spans="1:8" ht="12.75">
      <c r="A143" s="79" t="s">
        <v>35</v>
      </c>
      <c r="B143" s="90">
        <v>79</v>
      </c>
      <c r="C143" s="49">
        <v>22</v>
      </c>
      <c r="D143" s="49">
        <v>31</v>
      </c>
      <c r="E143" s="49">
        <v>3</v>
      </c>
      <c r="F143" s="90">
        <v>166</v>
      </c>
      <c r="G143" s="86">
        <v>20</v>
      </c>
      <c r="H143" s="131">
        <f t="shared" si="5"/>
        <v>321</v>
      </c>
    </row>
    <row r="144" spans="1:8" ht="12.75">
      <c r="A144" s="79" t="s">
        <v>37</v>
      </c>
      <c r="B144" s="49">
        <v>34</v>
      </c>
      <c r="C144" s="49">
        <v>41</v>
      </c>
      <c r="D144" s="49">
        <v>8</v>
      </c>
      <c r="E144" s="49">
        <v>4</v>
      </c>
      <c r="F144" s="49">
        <v>52</v>
      </c>
      <c r="G144" s="86">
        <v>32</v>
      </c>
      <c r="H144" s="131">
        <f t="shared" si="5"/>
        <v>171</v>
      </c>
    </row>
    <row r="145" spans="1:8" ht="12.75">
      <c r="A145" s="79" t="s">
        <v>34</v>
      </c>
      <c r="B145" s="49">
        <v>65</v>
      </c>
      <c r="C145" s="49">
        <v>146</v>
      </c>
      <c r="D145" s="90">
        <v>62</v>
      </c>
      <c r="E145" s="90">
        <v>21</v>
      </c>
      <c r="F145" s="49">
        <v>108</v>
      </c>
      <c r="G145" s="91">
        <v>148</v>
      </c>
      <c r="H145" s="131">
        <f t="shared" si="5"/>
        <v>550</v>
      </c>
    </row>
    <row r="146" spans="1:8" ht="12.75">
      <c r="A146" s="79" t="s">
        <v>44</v>
      </c>
      <c r="B146" s="49">
        <v>4</v>
      </c>
      <c r="C146" s="49">
        <v>5</v>
      </c>
      <c r="D146" s="49">
        <v>3</v>
      </c>
      <c r="E146" s="49"/>
      <c r="F146" s="49">
        <v>15</v>
      </c>
      <c r="G146" s="86">
        <v>14</v>
      </c>
      <c r="H146" s="129">
        <f t="shared" si="5"/>
        <v>41</v>
      </c>
    </row>
    <row r="147" spans="1:8" ht="12.75">
      <c r="A147" s="79" t="s">
        <v>39</v>
      </c>
      <c r="B147" s="49">
        <v>43</v>
      </c>
      <c r="C147" s="49">
        <v>2</v>
      </c>
      <c r="D147" s="49">
        <v>6</v>
      </c>
      <c r="E147" s="49"/>
      <c r="F147" s="49">
        <v>41</v>
      </c>
      <c r="G147" s="86">
        <v>17</v>
      </c>
      <c r="H147" s="129">
        <f t="shared" si="5"/>
        <v>109</v>
      </c>
    </row>
    <row r="148" spans="1:8" ht="12.75">
      <c r="A148" s="79" t="s">
        <v>45</v>
      </c>
      <c r="B148" s="49">
        <v>17</v>
      </c>
      <c r="C148" s="49"/>
      <c r="D148" s="49">
        <v>1</v>
      </c>
      <c r="E148" s="49">
        <v>1</v>
      </c>
      <c r="F148" s="49">
        <v>11</v>
      </c>
      <c r="G148" s="86">
        <v>9</v>
      </c>
      <c r="H148" s="129">
        <f t="shared" si="5"/>
        <v>39</v>
      </c>
    </row>
    <row r="149" spans="1:8" ht="12.75">
      <c r="A149" s="79" t="s">
        <v>41</v>
      </c>
      <c r="B149" s="49">
        <v>10</v>
      </c>
      <c r="C149" s="49">
        <v>8</v>
      </c>
      <c r="D149" s="49">
        <v>5</v>
      </c>
      <c r="E149" s="49">
        <v>3</v>
      </c>
      <c r="F149" s="49">
        <v>6</v>
      </c>
      <c r="G149" s="86">
        <v>55</v>
      </c>
      <c r="H149" s="129">
        <f t="shared" si="5"/>
        <v>87</v>
      </c>
    </row>
    <row r="150" spans="1:8" ht="12.75">
      <c r="A150" s="80" t="s">
        <v>36</v>
      </c>
      <c r="B150" s="92">
        <v>64</v>
      </c>
      <c r="C150" s="92">
        <v>5</v>
      </c>
      <c r="D150" s="92">
        <v>2</v>
      </c>
      <c r="E150" s="92">
        <v>9</v>
      </c>
      <c r="F150" s="92">
        <v>91</v>
      </c>
      <c r="G150" s="93">
        <v>84</v>
      </c>
      <c r="H150" s="132">
        <f t="shared" si="5"/>
        <v>255</v>
      </c>
    </row>
    <row r="151" spans="1:8" ht="12.75">
      <c r="A151" s="79" t="s">
        <v>49</v>
      </c>
      <c r="B151" s="49">
        <v>4</v>
      </c>
      <c r="C151" s="49">
        <v>1</v>
      </c>
      <c r="D151" s="49">
        <v>3</v>
      </c>
      <c r="E151" s="49">
        <v>2</v>
      </c>
      <c r="F151" s="49">
        <v>11</v>
      </c>
      <c r="G151" s="86">
        <v>6</v>
      </c>
      <c r="H151" s="129">
        <f t="shared" si="5"/>
        <v>27</v>
      </c>
    </row>
    <row r="152" spans="1:8" ht="12.75">
      <c r="A152" s="79" t="s">
        <v>38</v>
      </c>
      <c r="B152" s="49">
        <v>32</v>
      </c>
      <c r="C152" s="49">
        <v>36</v>
      </c>
      <c r="D152" s="49">
        <v>4</v>
      </c>
      <c r="E152" s="49">
        <v>2</v>
      </c>
      <c r="F152" s="49">
        <v>55</v>
      </c>
      <c r="G152" s="86">
        <v>31</v>
      </c>
      <c r="H152" s="129">
        <f t="shared" si="5"/>
        <v>160</v>
      </c>
    </row>
    <row r="153" spans="1:8" ht="12.75">
      <c r="A153" s="79" t="s">
        <v>42</v>
      </c>
      <c r="B153" s="49">
        <v>13</v>
      </c>
      <c r="C153" s="49">
        <v>7</v>
      </c>
      <c r="D153" s="49">
        <v>5</v>
      </c>
      <c r="E153" s="49">
        <v>9</v>
      </c>
      <c r="F153" s="49">
        <v>9</v>
      </c>
      <c r="G153" s="86">
        <v>18</v>
      </c>
      <c r="H153" s="129">
        <f t="shared" si="5"/>
        <v>61</v>
      </c>
    </row>
    <row r="154" spans="1:8" ht="13.5" thickBot="1">
      <c r="A154" s="83" t="s">
        <v>47</v>
      </c>
      <c r="B154" s="94">
        <v>7</v>
      </c>
      <c r="C154" s="94">
        <v>2</v>
      </c>
      <c r="D154" s="94"/>
      <c r="E154" s="94">
        <v>3</v>
      </c>
      <c r="F154" s="94">
        <v>13</v>
      </c>
      <c r="G154" s="95">
        <v>6</v>
      </c>
      <c r="H154" s="133">
        <f t="shared" si="5"/>
        <v>31</v>
      </c>
    </row>
    <row r="155" spans="1:8" s="1" customFormat="1" ht="13.5" thickBot="1">
      <c r="A155" s="120" t="s">
        <v>55</v>
      </c>
      <c r="B155" s="121">
        <f>SUM(B135:B154)</f>
        <v>656</v>
      </c>
      <c r="C155" s="121">
        <f aca="true" t="shared" si="6" ref="C155:H155">SUM(C135:C154)</f>
        <v>2239</v>
      </c>
      <c r="D155" s="121">
        <f t="shared" si="6"/>
        <v>228</v>
      </c>
      <c r="E155" s="121">
        <f t="shared" si="6"/>
        <v>104</v>
      </c>
      <c r="F155" s="121">
        <f t="shared" si="6"/>
        <v>936</v>
      </c>
      <c r="G155" s="122">
        <f t="shared" si="6"/>
        <v>747</v>
      </c>
      <c r="H155" s="123">
        <f t="shared" si="6"/>
        <v>4910</v>
      </c>
    </row>
    <row r="156" spans="1:8" s="1" customFormat="1" ht="12.75">
      <c r="A156" s="208"/>
      <c r="B156" s="209"/>
      <c r="C156" s="209"/>
      <c r="D156" s="209"/>
      <c r="E156" s="209"/>
      <c r="F156" s="209"/>
      <c r="G156" s="209"/>
      <c r="H156" s="209"/>
    </row>
    <row r="157" spans="1:8" s="1" customFormat="1" ht="12.75">
      <c r="A157" s="232" t="s">
        <v>139</v>
      </c>
      <c r="B157" s="233"/>
      <c r="C157" s="233"/>
      <c r="D157" s="233"/>
      <c r="E157" s="209"/>
      <c r="F157" s="209"/>
      <c r="G157" s="209"/>
      <c r="H157" s="209"/>
    </row>
    <row r="158" spans="1:4" ht="12.75">
      <c r="A158" s="18" t="s">
        <v>142</v>
      </c>
      <c r="B158" s="202"/>
      <c r="C158" s="202"/>
      <c r="D158" s="202"/>
    </row>
    <row r="159" spans="1:15" ht="12.75" customHeight="1">
      <c r="A159" s="211" t="s">
        <v>136</v>
      </c>
      <c r="B159" s="212"/>
      <c r="C159" s="212"/>
      <c r="D159" s="212"/>
      <c r="E159" s="212"/>
      <c r="F159" s="212"/>
      <c r="G159" s="212"/>
      <c r="H159" s="18"/>
      <c r="I159" s="18"/>
      <c r="J159" s="18"/>
      <c r="K159" s="18"/>
      <c r="L159" s="18"/>
      <c r="M159" s="18"/>
      <c r="N159" s="18"/>
      <c r="O159" s="18"/>
    </row>
    <row r="160" spans="1:15" ht="12.75">
      <c r="A160" s="211" t="s">
        <v>145</v>
      </c>
      <c r="B160" s="212"/>
      <c r="C160" s="212"/>
      <c r="D160" s="212"/>
      <c r="E160" s="212"/>
      <c r="F160" s="212"/>
      <c r="G160" s="212"/>
      <c r="H160" s="18"/>
      <c r="I160" s="18"/>
      <c r="J160" s="18"/>
      <c r="K160" s="18"/>
      <c r="L160" s="18"/>
      <c r="M160" s="18"/>
      <c r="N160" s="18"/>
      <c r="O160" s="18"/>
    </row>
    <row r="161" spans="1:7" ht="12.75">
      <c r="A161" s="234" t="s">
        <v>165</v>
      </c>
      <c r="B161" s="210"/>
      <c r="C161" s="210"/>
      <c r="D161" s="210"/>
      <c r="E161" s="210"/>
      <c r="F161" s="210"/>
      <c r="G161" s="210"/>
    </row>
    <row r="162" spans="1:7" ht="12" customHeight="1">
      <c r="A162" s="206"/>
      <c r="B162" s="207"/>
      <c r="C162" s="207"/>
      <c r="D162" s="207"/>
      <c r="E162" s="207"/>
      <c r="F162" s="207"/>
      <c r="G162" s="207"/>
    </row>
    <row r="163" spans="1:7" ht="12.75" customHeight="1">
      <c r="A163" s="206"/>
      <c r="B163" s="207"/>
      <c r="C163" s="207"/>
      <c r="D163" s="207"/>
      <c r="E163" s="207"/>
      <c r="F163" s="207"/>
      <c r="G163" s="207"/>
    </row>
    <row r="164" spans="1:4" ht="12.75">
      <c r="A164" s="68" t="s">
        <v>56</v>
      </c>
      <c r="B164" s="69"/>
      <c r="C164" s="69"/>
      <c r="D164" s="69"/>
    </row>
    <row r="165" spans="1:4" ht="12.75">
      <c r="A165" s="67" t="s">
        <v>57</v>
      </c>
      <c r="B165" s="14"/>
      <c r="C165" s="14"/>
      <c r="D165" s="14"/>
    </row>
    <row r="166" spans="1:4" ht="12.75">
      <c r="A166" s="58" t="s">
        <v>130</v>
      </c>
      <c r="B166" s="14"/>
      <c r="C166" s="14"/>
      <c r="D166" s="14"/>
    </row>
    <row r="167" ht="13.5" thickBot="1"/>
    <row r="168" spans="1:4" ht="51">
      <c r="A168" s="50" t="s">
        <v>51</v>
      </c>
      <c r="B168" s="51" t="s">
        <v>53</v>
      </c>
      <c r="C168" s="51" t="s">
        <v>3</v>
      </c>
      <c r="D168" s="52" t="s">
        <v>4</v>
      </c>
    </row>
    <row r="169" spans="1:4" ht="12.75">
      <c r="A169" s="63" t="s">
        <v>59</v>
      </c>
      <c r="B169" s="49">
        <v>2225</v>
      </c>
      <c r="C169" s="70">
        <f>B169/B179</f>
        <v>0.2023463077482721</v>
      </c>
      <c r="D169" s="71">
        <f>C169</f>
        <v>0.2023463077482721</v>
      </c>
    </row>
    <row r="170" spans="1:4" ht="12.75">
      <c r="A170" s="148" t="s">
        <v>36</v>
      </c>
      <c r="B170" s="92">
        <v>2078</v>
      </c>
      <c r="C170" s="143">
        <f>B170/B179</f>
        <v>0.1889778101127683</v>
      </c>
      <c r="D170" s="144">
        <f aca="true" t="shared" si="7" ref="D170:D178">C170+D169</f>
        <v>0.3913241178610404</v>
      </c>
    </row>
    <row r="171" spans="1:4" ht="12.75">
      <c r="A171" s="65" t="s">
        <v>60</v>
      </c>
      <c r="B171" s="47">
        <v>1762</v>
      </c>
      <c r="C171" s="6">
        <f>B171/B179</f>
        <v>0.16024008730447437</v>
      </c>
      <c r="D171" s="7">
        <f t="shared" si="7"/>
        <v>0.5515642051655147</v>
      </c>
    </row>
    <row r="172" spans="1:4" ht="12.75">
      <c r="A172" s="63" t="s">
        <v>61</v>
      </c>
      <c r="B172" s="47">
        <v>1111</v>
      </c>
      <c r="C172" s="6">
        <f>B172/B179</f>
        <v>0.10103674063295744</v>
      </c>
      <c r="D172" s="7">
        <f t="shared" si="7"/>
        <v>0.6526009457984722</v>
      </c>
    </row>
    <row r="173" spans="1:4" ht="12.75">
      <c r="A173" s="63" t="s">
        <v>62</v>
      </c>
      <c r="B173" s="47">
        <v>1107</v>
      </c>
      <c r="C173" s="6">
        <f>B173/B179</f>
        <v>0.10067297198981448</v>
      </c>
      <c r="D173" s="7">
        <f t="shared" si="7"/>
        <v>0.7532739177882867</v>
      </c>
    </row>
    <row r="174" spans="1:4" ht="12.75">
      <c r="A174" s="63" t="s">
        <v>63</v>
      </c>
      <c r="B174" s="49">
        <v>1065</v>
      </c>
      <c r="C174" s="6">
        <f>B174/B179</f>
        <v>0.09685340123681338</v>
      </c>
      <c r="D174" s="7">
        <f t="shared" si="7"/>
        <v>0.8501273190251001</v>
      </c>
    </row>
    <row r="175" spans="1:4" ht="12.75">
      <c r="A175" s="63" t="s">
        <v>64</v>
      </c>
      <c r="B175" s="47">
        <v>758</v>
      </c>
      <c r="C175" s="6">
        <f>B175/B179</f>
        <v>0.06893415787559112</v>
      </c>
      <c r="D175" s="7">
        <f t="shared" si="7"/>
        <v>0.9190614769006912</v>
      </c>
    </row>
    <row r="176" spans="1:4" ht="12.75">
      <c r="A176" s="63" t="s">
        <v>38</v>
      </c>
      <c r="B176" s="47">
        <v>362</v>
      </c>
      <c r="C176" s="6">
        <f>B176/B179</f>
        <v>0.032921062204437974</v>
      </c>
      <c r="D176" s="7">
        <f t="shared" si="7"/>
        <v>0.9519825391051292</v>
      </c>
    </row>
    <row r="177" spans="1:4" ht="12.75">
      <c r="A177" s="63" t="s">
        <v>65</v>
      </c>
      <c r="B177" s="47">
        <v>309</v>
      </c>
      <c r="C177" s="6">
        <f>B177/B179</f>
        <v>0.028101127682793742</v>
      </c>
      <c r="D177" s="7">
        <f t="shared" si="7"/>
        <v>0.9800836667879229</v>
      </c>
    </row>
    <row r="178" spans="1:4" ht="13.5" thickBot="1">
      <c r="A178" s="96" t="s">
        <v>66</v>
      </c>
      <c r="B178" s="94">
        <v>219</v>
      </c>
      <c r="C178" s="11">
        <f>B178/B179</f>
        <v>0.019916333212077118</v>
      </c>
      <c r="D178" s="12">
        <f t="shared" si="7"/>
        <v>1</v>
      </c>
    </row>
    <row r="179" spans="1:4" s="1" customFormat="1" ht="13.5" thickBot="1">
      <c r="A179" s="119" t="s">
        <v>11</v>
      </c>
      <c r="B179" s="114">
        <f>SUM(B169:B178)</f>
        <v>10996</v>
      </c>
      <c r="C179" s="117">
        <f>SUM(C169:C178)</f>
        <v>1</v>
      </c>
      <c r="D179" s="118">
        <f>D178</f>
        <v>1</v>
      </c>
    </row>
    <row r="180" spans="1:4" s="1" customFormat="1" ht="12.75">
      <c r="A180" s="223"/>
      <c r="B180" s="224"/>
      <c r="C180" s="225"/>
      <c r="D180" s="225"/>
    </row>
    <row r="181" spans="1:4" ht="12.75">
      <c r="A181" s="232" t="s">
        <v>139</v>
      </c>
      <c r="B181" s="233"/>
      <c r="C181" s="233"/>
      <c r="D181" s="233"/>
    </row>
    <row r="182" spans="1:4" ht="12.75">
      <c r="A182" s="18" t="s">
        <v>142</v>
      </c>
      <c r="B182" s="202"/>
      <c r="C182" s="202"/>
      <c r="D182" s="202"/>
    </row>
    <row r="183" spans="1:4" ht="12.75">
      <c r="A183" s="18"/>
      <c r="B183" s="202"/>
      <c r="C183" s="202"/>
      <c r="D183" s="202"/>
    </row>
    <row r="184" spans="1:256" s="203" customFormat="1" ht="12.75">
      <c r="A184" s="68" t="s">
        <v>149</v>
      </c>
      <c r="B184" s="68"/>
      <c r="C184" s="68"/>
      <c r="D184" s="68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230"/>
      <c r="BA184" s="230"/>
      <c r="BB184" s="230"/>
      <c r="BC184" s="230"/>
      <c r="BD184" s="230"/>
      <c r="BE184" s="230"/>
      <c r="BF184" s="230"/>
      <c r="BG184" s="230"/>
      <c r="BH184" s="230"/>
      <c r="BI184" s="230"/>
      <c r="BJ184" s="230"/>
      <c r="BK184" s="230"/>
      <c r="BL184" s="230"/>
      <c r="BM184" s="230"/>
      <c r="BN184" s="230"/>
      <c r="BO184" s="230"/>
      <c r="BP184" s="230"/>
      <c r="BQ184" s="230"/>
      <c r="BR184" s="230"/>
      <c r="BS184" s="230"/>
      <c r="BT184" s="230"/>
      <c r="BU184" s="230"/>
      <c r="BV184" s="230"/>
      <c r="BW184" s="230"/>
      <c r="BX184" s="230"/>
      <c r="BY184" s="230"/>
      <c r="BZ184" s="230"/>
      <c r="CA184" s="230"/>
      <c r="CB184" s="230"/>
      <c r="CC184" s="230"/>
      <c r="CD184" s="230"/>
      <c r="CE184" s="230"/>
      <c r="CF184" s="230"/>
      <c r="CG184" s="230"/>
      <c r="CH184" s="230"/>
      <c r="CI184" s="230"/>
      <c r="CJ184" s="230"/>
      <c r="CK184" s="230"/>
      <c r="CL184" s="230"/>
      <c r="CM184" s="230"/>
      <c r="CN184" s="230"/>
      <c r="CO184" s="230"/>
      <c r="CP184" s="230"/>
      <c r="CQ184" s="230"/>
      <c r="CR184" s="230"/>
      <c r="CS184" s="230"/>
      <c r="CT184" s="230"/>
      <c r="CU184" s="230"/>
      <c r="CV184" s="230"/>
      <c r="CW184" s="230"/>
      <c r="CX184" s="230"/>
      <c r="CY184" s="230"/>
      <c r="CZ184" s="230"/>
      <c r="DA184" s="230"/>
      <c r="DB184" s="230"/>
      <c r="DC184" s="230"/>
      <c r="DD184" s="230"/>
      <c r="DE184" s="230"/>
      <c r="DF184" s="230"/>
      <c r="DG184" s="230"/>
      <c r="DH184" s="230"/>
      <c r="DI184" s="230"/>
      <c r="DJ184" s="230"/>
      <c r="DK184" s="230"/>
      <c r="DL184" s="230"/>
      <c r="DM184" s="230"/>
      <c r="DN184" s="230"/>
      <c r="DO184" s="230"/>
      <c r="DP184" s="230"/>
      <c r="DQ184" s="230"/>
      <c r="DR184" s="230"/>
      <c r="DS184" s="230"/>
      <c r="DT184" s="230"/>
      <c r="DU184" s="230"/>
      <c r="DV184" s="230"/>
      <c r="DW184" s="230"/>
      <c r="DX184" s="230"/>
      <c r="DY184" s="230"/>
      <c r="DZ184" s="230"/>
      <c r="EA184" s="230"/>
      <c r="EB184" s="230"/>
      <c r="EC184" s="230"/>
      <c r="ED184" s="230"/>
      <c r="EE184" s="230"/>
      <c r="EF184" s="230"/>
      <c r="EG184" s="230"/>
      <c r="EH184" s="230"/>
      <c r="EI184" s="230"/>
      <c r="EJ184" s="230"/>
      <c r="EK184" s="230"/>
      <c r="EL184" s="230"/>
      <c r="EM184" s="230"/>
      <c r="EN184" s="230"/>
      <c r="EO184" s="230"/>
      <c r="EP184" s="230"/>
      <c r="EQ184" s="230"/>
      <c r="ER184" s="230"/>
      <c r="ES184" s="230"/>
      <c r="ET184" s="230"/>
      <c r="EU184" s="230"/>
      <c r="EV184" s="230"/>
      <c r="EW184" s="230"/>
      <c r="EX184" s="230"/>
      <c r="EY184" s="230"/>
      <c r="EZ184" s="230"/>
      <c r="FA184" s="230"/>
      <c r="FB184" s="230"/>
      <c r="FC184" s="230"/>
      <c r="FD184" s="230"/>
      <c r="FE184" s="230"/>
      <c r="FF184" s="230"/>
      <c r="FG184" s="230"/>
      <c r="FH184" s="230"/>
      <c r="FI184" s="230"/>
      <c r="FJ184" s="230"/>
      <c r="FK184" s="230"/>
      <c r="FL184" s="230"/>
      <c r="FM184" s="230"/>
      <c r="FN184" s="230"/>
      <c r="FO184" s="230"/>
      <c r="FP184" s="230"/>
      <c r="FQ184" s="230"/>
      <c r="FR184" s="230"/>
      <c r="FS184" s="230"/>
      <c r="FT184" s="230"/>
      <c r="FU184" s="230"/>
      <c r="FV184" s="230"/>
      <c r="FW184" s="230"/>
      <c r="FX184" s="230"/>
      <c r="FY184" s="230"/>
      <c r="FZ184" s="230"/>
      <c r="GA184" s="230"/>
      <c r="GB184" s="230"/>
      <c r="GC184" s="230"/>
      <c r="GD184" s="230"/>
      <c r="GE184" s="230"/>
      <c r="GF184" s="230"/>
      <c r="GG184" s="230"/>
      <c r="GH184" s="230"/>
      <c r="GI184" s="230"/>
      <c r="GJ184" s="230"/>
      <c r="GK184" s="230"/>
      <c r="GL184" s="230"/>
      <c r="GM184" s="230"/>
      <c r="GN184" s="230"/>
      <c r="GO184" s="230"/>
      <c r="GP184" s="230"/>
      <c r="GQ184" s="230"/>
      <c r="GR184" s="230"/>
      <c r="GS184" s="230"/>
      <c r="GT184" s="230"/>
      <c r="GU184" s="230"/>
      <c r="GV184" s="230"/>
      <c r="GW184" s="230"/>
      <c r="GX184" s="230"/>
      <c r="GY184" s="230"/>
      <c r="GZ184" s="230"/>
      <c r="HA184" s="230"/>
      <c r="HB184" s="230"/>
      <c r="HC184" s="230"/>
      <c r="HD184" s="230"/>
      <c r="HE184" s="230"/>
      <c r="HF184" s="230"/>
      <c r="HG184" s="230"/>
      <c r="HH184" s="230"/>
      <c r="HI184" s="230"/>
      <c r="HJ184" s="230"/>
      <c r="HK184" s="230"/>
      <c r="HL184" s="230"/>
      <c r="HM184" s="230"/>
      <c r="HN184" s="230"/>
      <c r="HO184" s="230"/>
      <c r="HP184" s="230"/>
      <c r="HQ184" s="230"/>
      <c r="HR184" s="230"/>
      <c r="HS184" s="230"/>
      <c r="HT184" s="230"/>
      <c r="HU184" s="230"/>
      <c r="HV184" s="230"/>
      <c r="HW184" s="230"/>
      <c r="HX184" s="230"/>
      <c r="HY184" s="230"/>
      <c r="HZ184" s="230"/>
      <c r="IA184" s="230"/>
      <c r="IB184" s="230"/>
      <c r="IC184" s="230"/>
      <c r="ID184" s="230"/>
      <c r="IE184" s="230"/>
      <c r="IF184" s="230"/>
      <c r="IG184" s="230"/>
      <c r="IH184" s="230"/>
      <c r="II184" s="230"/>
      <c r="IJ184" s="230"/>
      <c r="IK184" s="230"/>
      <c r="IL184" s="230"/>
      <c r="IM184" s="230"/>
      <c r="IN184" s="230"/>
      <c r="IO184" s="230"/>
      <c r="IP184" s="230"/>
      <c r="IQ184" s="230"/>
      <c r="IR184" s="230"/>
      <c r="IS184" s="230"/>
      <c r="IT184" s="230"/>
      <c r="IU184" s="230"/>
      <c r="IV184" s="230"/>
    </row>
    <row r="185" spans="1:4" ht="12.75">
      <c r="A185" s="67" t="s">
        <v>58</v>
      </c>
      <c r="B185" s="14"/>
      <c r="C185" s="14"/>
      <c r="D185" s="14"/>
    </row>
    <row r="186" spans="1:4" ht="12.75">
      <c r="A186" s="58" t="s">
        <v>130</v>
      </c>
      <c r="B186" s="14"/>
      <c r="C186" s="14"/>
      <c r="D186" s="14"/>
    </row>
    <row r="187" ht="13.5" thickBot="1"/>
    <row r="188" spans="1:4" ht="25.5">
      <c r="A188" s="50" t="s">
        <v>51</v>
      </c>
      <c r="B188" s="51" t="s">
        <v>54</v>
      </c>
      <c r="C188" s="51" t="s">
        <v>3</v>
      </c>
      <c r="D188" s="52" t="s">
        <v>4</v>
      </c>
    </row>
    <row r="189" spans="1:4" ht="12.75">
      <c r="A189" s="65" t="s">
        <v>59</v>
      </c>
      <c r="B189" s="49">
        <v>1104</v>
      </c>
      <c r="C189" s="70">
        <f>B189/B199</f>
        <v>0.26986066976289413</v>
      </c>
      <c r="D189" s="71">
        <f>C189</f>
        <v>0.26986066976289413</v>
      </c>
    </row>
    <row r="190" spans="1:4" ht="12.75">
      <c r="A190" s="65" t="s">
        <v>60</v>
      </c>
      <c r="B190" s="49">
        <v>735</v>
      </c>
      <c r="C190" s="6">
        <f>B190/B199</f>
        <v>0.17966267416279638</v>
      </c>
      <c r="D190" s="7">
        <f aca="true" t="shared" si="8" ref="D190:D198">C190+D189</f>
        <v>0.4495233439256905</v>
      </c>
    </row>
    <row r="191" spans="1:4" ht="12.75">
      <c r="A191" s="148" t="s">
        <v>36</v>
      </c>
      <c r="B191" s="92">
        <v>734</v>
      </c>
      <c r="C191" s="143">
        <f>B191/B199</f>
        <v>0.17941823515032998</v>
      </c>
      <c r="D191" s="144">
        <f t="shared" si="8"/>
        <v>0.6289415790760204</v>
      </c>
    </row>
    <row r="192" spans="1:4" ht="12.75">
      <c r="A192" s="63" t="s">
        <v>63</v>
      </c>
      <c r="B192" s="47">
        <v>384</v>
      </c>
      <c r="C192" s="6">
        <f>B192/B199</f>
        <v>0.09386458078709362</v>
      </c>
      <c r="D192" s="7">
        <f t="shared" si="8"/>
        <v>0.722806159863114</v>
      </c>
    </row>
    <row r="193" spans="1:4" ht="12.75">
      <c r="A193" s="63" t="s">
        <v>62</v>
      </c>
      <c r="B193" s="47">
        <v>341</v>
      </c>
      <c r="C193" s="6">
        <f>B193/B199</f>
        <v>0.08335370325103887</v>
      </c>
      <c r="D193" s="7">
        <f t="shared" si="8"/>
        <v>0.8061598631141529</v>
      </c>
    </row>
    <row r="194" spans="1:4" ht="12.75">
      <c r="A194" s="65" t="s">
        <v>61</v>
      </c>
      <c r="B194" s="49">
        <v>324</v>
      </c>
      <c r="C194" s="6">
        <f>B194/B199</f>
        <v>0.07919824003911025</v>
      </c>
      <c r="D194" s="7">
        <f t="shared" si="8"/>
        <v>0.8853581031532631</v>
      </c>
    </row>
    <row r="195" spans="1:4" ht="12.75">
      <c r="A195" s="63" t="s">
        <v>64</v>
      </c>
      <c r="B195" s="47">
        <v>169</v>
      </c>
      <c r="C195" s="6">
        <f>B195/B199</f>
        <v>0.04131019310681985</v>
      </c>
      <c r="D195" s="7">
        <f t="shared" si="8"/>
        <v>0.926668296260083</v>
      </c>
    </row>
    <row r="196" spans="1:4" ht="12.75">
      <c r="A196" s="63" t="s">
        <v>38</v>
      </c>
      <c r="B196" s="47">
        <v>151</v>
      </c>
      <c r="C196" s="6">
        <f>B196/B199</f>
        <v>0.03691029088242483</v>
      </c>
      <c r="D196" s="7">
        <f t="shared" si="8"/>
        <v>0.9635785871425078</v>
      </c>
    </row>
    <row r="197" spans="1:4" ht="12.75">
      <c r="A197" s="63" t="s">
        <v>65</v>
      </c>
      <c r="B197" s="47">
        <v>103</v>
      </c>
      <c r="C197" s="6">
        <f>B197/B199</f>
        <v>0.02517721828403813</v>
      </c>
      <c r="D197" s="7">
        <f t="shared" si="8"/>
        <v>0.988755805426546</v>
      </c>
    </row>
    <row r="198" spans="1:4" ht="13.5" thickBot="1">
      <c r="A198" s="96" t="s">
        <v>66</v>
      </c>
      <c r="B198" s="94">
        <v>46</v>
      </c>
      <c r="C198" s="11">
        <f>B198/B199</f>
        <v>0.011244194573453924</v>
      </c>
      <c r="D198" s="12">
        <f t="shared" si="8"/>
        <v>0.9999999999999999</v>
      </c>
    </row>
    <row r="199" spans="1:4" s="1" customFormat="1" ht="13.5" thickBot="1">
      <c r="A199" s="119" t="s">
        <v>11</v>
      </c>
      <c r="B199" s="114">
        <f>SUM(B189:B198)</f>
        <v>4091</v>
      </c>
      <c r="C199" s="117">
        <f>SUM(C189:C198)</f>
        <v>0.9999999999999999</v>
      </c>
      <c r="D199" s="118">
        <f>D198</f>
        <v>0.9999999999999999</v>
      </c>
    </row>
    <row r="200" spans="1:8" s="1" customFormat="1" ht="12.75">
      <c r="A200" s="232" t="s">
        <v>139</v>
      </c>
      <c r="B200" s="233"/>
      <c r="C200" s="233"/>
      <c r="D200" s="233"/>
      <c r="E200" s="209"/>
      <c r="F200" s="209"/>
      <c r="G200" s="209"/>
      <c r="H200" s="209"/>
    </row>
    <row r="201" spans="1:4" ht="12.75">
      <c r="A201" s="18" t="s">
        <v>142</v>
      </c>
      <c r="B201" s="202"/>
      <c r="C201" s="202"/>
      <c r="D201" s="202"/>
    </row>
    <row r="203" spans="1:256" s="203" customFormat="1" ht="12.75">
      <c r="A203" s="68" t="s">
        <v>150</v>
      </c>
      <c r="B203" s="68"/>
      <c r="C203" s="68"/>
      <c r="D203" s="68"/>
      <c r="E203" s="68"/>
      <c r="F203" s="68"/>
      <c r="G203" s="68"/>
      <c r="H203" s="68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  <c r="AG203" s="230"/>
      <c r="AH203" s="230"/>
      <c r="AI203" s="230"/>
      <c r="AJ203" s="230"/>
      <c r="AK203" s="230"/>
      <c r="AL203" s="230"/>
      <c r="AM203" s="230"/>
      <c r="AN203" s="230"/>
      <c r="AO203" s="230"/>
      <c r="AP203" s="230"/>
      <c r="AQ203" s="230"/>
      <c r="AR203" s="230"/>
      <c r="AS203" s="230"/>
      <c r="AT203" s="230"/>
      <c r="AU203" s="230"/>
      <c r="AV203" s="230"/>
      <c r="AW203" s="230"/>
      <c r="AX203" s="230"/>
      <c r="AY203" s="230"/>
      <c r="AZ203" s="230"/>
      <c r="BA203" s="230"/>
      <c r="BB203" s="230"/>
      <c r="BC203" s="230"/>
      <c r="BD203" s="230"/>
      <c r="BE203" s="230"/>
      <c r="BF203" s="230"/>
      <c r="BG203" s="230"/>
      <c r="BH203" s="230"/>
      <c r="BI203" s="230"/>
      <c r="BJ203" s="230"/>
      <c r="BK203" s="230"/>
      <c r="BL203" s="230"/>
      <c r="BM203" s="230"/>
      <c r="BN203" s="230"/>
      <c r="BO203" s="230"/>
      <c r="BP203" s="230"/>
      <c r="BQ203" s="230"/>
      <c r="BR203" s="230"/>
      <c r="BS203" s="230"/>
      <c r="BT203" s="230"/>
      <c r="BU203" s="230"/>
      <c r="BV203" s="230"/>
      <c r="BW203" s="230"/>
      <c r="BX203" s="230"/>
      <c r="BY203" s="230"/>
      <c r="BZ203" s="230"/>
      <c r="CA203" s="230"/>
      <c r="CB203" s="230"/>
      <c r="CC203" s="230"/>
      <c r="CD203" s="230"/>
      <c r="CE203" s="230"/>
      <c r="CF203" s="230"/>
      <c r="CG203" s="230"/>
      <c r="CH203" s="230"/>
      <c r="CI203" s="230"/>
      <c r="CJ203" s="230"/>
      <c r="CK203" s="230"/>
      <c r="CL203" s="230"/>
      <c r="CM203" s="230"/>
      <c r="CN203" s="230"/>
      <c r="CO203" s="230"/>
      <c r="CP203" s="230"/>
      <c r="CQ203" s="230"/>
      <c r="CR203" s="230"/>
      <c r="CS203" s="230"/>
      <c r="CT203" s="230"/>
      <c r="CU203" s="230"/>
      <c r="CV203" s="230"/>
      <c r="CW203" s="230"/>
      <c r="CX203" s="230"/>
      <c r="CY203" s="230"/>
      <c r="CZ203" s="230"/>
      <c r="DA203" s="230"/>
      <c r="DB203" s="230"/>
      <c r="DC203" s="230"/>
      <c r="DD203" s="230"/>
      <c r="DE203" s="230"/>
      <c r="DF203" s="230"/>
      <c r="DG203" s="230"/>
      <c r="DH203" s="230"/>
      <c r="DI203" s="230"/>
      <c r="DJ203" s="230"/>
      <c r="DK203" s="230"/>
      <c r="DL203" s="230"/>
      <c r="DM203" s="230"/>
      <c r="DN203" s="230"/>
      <c r="DO203" s="230"/>
      <c r="DP203" s="230"/>
      <c r="DQ203" s="230"/>
      <c r="DR203" s="230"/>
      <c r="DS203" s="230"/>
      <c r="DT203" s="230"/>
      <c r="DU203" s="230"/>
      <c r="DV203" s="230"/>
      <c r="DW203" s="230"/>
      <c r="DX203" s="230"/>
      <c r="DY203" s="230"/>
      <c r="DZ203" s="230"/>
      <c r="EA203" s="230"/>
      <c r="EB203" s="230"/>
      <c r="EC203" s="230"/>
      <c r="ED203" s="230"/>
      <c r="EE203" s="230"/>
      <c r="EF203" s="230"/>
      <c r="EG203" s="230"/>
      <c r="EH203" s="230"/>
      <c r="EI203" s="230"/>
      <c r="EJ203" s="230"/>
      <c r="EK203" s="230"/>
      <c r="EL203" s="230"/>
      <c r="EM203" s="230"/>
      <c r="EN203" s="230"/>
      <c r="EO203" s="230"/>
      <c r="EP203" s="230"/>
      <c r="EQ203" s="230"/>
      <c r="ER203" s="230"/>
      <c r="ES203" s="230"/>
      <c r="ET203" s="230"/>
      <c r="EU203" s="230"/>
      <c r="EV203" s="230"/>
      <c r="EW203" s="230"/>
      <c r="EX203" s="230"/>
      <c r="EY203" s="230"/>
      <c r="EZ203" s="230"/>
      <c r="FA203" s="230"/>
      <c r="FB203" s="230"/>
      <c r="FC203" s="230"/>
      <c r="FD203" s="230"/>
      <c r="FE203" s="230"/>
      <c r="FF203" s="230"/>
      <c r="FG203" s="230"/>
      <c r="FH203" s="230"/>
      <c r="FI203" s="230"/>
      <c r="FJ203" s="230"/>
      <c r="FK203" s="230"/>
      <c r="FL203" s="230"/>
      <c r="FM203" s="230"/>
      <c r="FN203" s="230"/>
      <c r="FO203" s="230"/>
      <c r="FP203" s="230"/>
      <c r="FQ203" s="230"/>
      <c r="FR203" s="230"/>
      <c r="FS203" s="230"/>
      <c r="FT203" s="230"/>
      <c r="FU203" s="230"/>
      <c r="FV203" s="230"/>
      <c r="FW203" s="230"/>
      <c r="FX203" s="230"/>
      <c r="FY203" s="230"/>
      <c r="FZ203" s="230"/>
      <c r="GA203" s="230"/>
      <c r="GB203" s="230"/>
      <c r="GC203" s="230"/>
      <c r="GD203" s="230"/>
      <c r="GE203" s="230"/>
      <c r="GF203" s="230"/>
      <c r="GG203" s="230"/>
      <c r="GH203" s="230"/>
      <c r="GI203" s="230"/>
      <c r="GJ203" s="230"/>
      <c r="GK203" s="230"/>
      <c r="GL203" s="230"/>
      <c r="GM203" s="230"/>
      <c r="GN203" s="230"/>
      <c r="GO203" s="230"/>
      <c r="GP203" s="230"/>
      <c r="GQ203" s="230"/>
      <c r="GR203" s="230"/>
      <c r="GS203" s="230"/>
      <c r="GT203" s="230"/>
      <c r="GU203" s="230"/>
      <c r="GV203" s="230"/>
      <c r="GW203" s="230"/>
      <c r="GX203" s="230"/>
      <c r="GY203" s="230"/>
      <c r="GZ203" s="230"/>
      <c r="HA203" s="230"/>
      <c r="HB203" s="230"/>
      <c r="HC203" s="230"/>
      <c r="HD203" s="230"/>
      <c r="HE203" s="230"/>
      <c r="HF203" s="230"/>
      <c r="HG203" s="230"/>
      <c r="HH203" s="230"/>
      <c r="HI203" s="230"/>
      <c r="HJ203" s="230"/>
      <c r="HK203" s="230"/>
      <c r="HL203" s="230"/>
      <c r="HM203" s="230"/>
      <c r="HN203" s="230"/>
      <c r="HO203" s="230"/>
      <c r="HP203" s="230"/>
      <c r="HQ203" s="230"/>
      <c r="HR203" s="230"/>
      <c r="HS203" s="230"/>
      <c r="HT203" s="230"/>
      <c r="HU203" s="230"/>
      <c r="HV203" s="230"/>
      <c r="HW203" s="230"/>
      <c r="HX203" s="230"/>
      <c r="HY203" s="230"/>
      <c r="HZ203" s="230"/>
      <c r="IA203" s="230"/>
      <c r="IB203" s="230"/>
      <c r="IC203" s="230"/>
      <c r="ID203" s="230"/>
      <c r="IE203" s="230"/>
      <c r="IF203" s="230"/>
      <c r="IG203" s="230"/>
      <c r="IH203" s="230"/>
      <c r="II203" s="230"/>
      <c r="IJ203" s="230"/>
      <c r="IK203" s="230"/>
      <c r="IL203" s="230"/>
      <c r="IM203" s="230"/>
      <c r="IN203" s="230"/>
      <c r="IO203" s="230"/>
      <c r="IP203" s="230"/>
      <c r="IQ203" s="230"/>
      <c r="IR203" s="230"/>
      <c r="IS203" s="230"/>
      <c r="IT203" s="230"/>
      <c r="IU203" s="230"/>
      <c r="IV203" s="230"/>
    </row>
    <row r="204" spans="1:8" ht="13.5" thickBot="1">
      <c r="A204" s="67" t="s">
        <v>58</v>
      </c>
      <c r="B204" s="44"/>
      <c r="C204" s="44"/>
      <c r="D204" s="44"/>
      <c r="E204" s="44"/>
      <c r="F204" s="44"/>
      <c r="G204" s="44"/>
      <c r="H204" s="17"/>
    </row>
    <row r="205" spans="1:15" ht="13.5" thickBot="1">
      <c r="A205" s="15" t="s">
        <v>135</v>
      </c>
      <c r="B205" s="16"/>
      <c r="C205" s="16"/>
      <c r="D205" s="17"/>
      <c r="E205" s="17"/>
      <c r="F205" s="17"/>
      <c r="G205" s="17"/>
      <c r="H205" s="17"/>
      <c r="I205" s="203"/>
      <c r="J205" s="203"/>
      <c r="K205" s="203"/>
      <c r="L205" s="203"/>
      <c r="M205" s="203"/>
      <c r="N205" s="203"/>
      <c r="O205" s="203"/>
    </row>
    <row r="206" spans="9:15" ht="13.5" thickBot="1">
      <c r="I206" s="203"/>
      <c r="J206" s="203"/>
      <c r="K206" s="203"/>
      <c r="L206" s="203"/>
      <c r="M206" s="203"/>
      <c r="N206" s="203"/>
      <c r="O206" s="203"/>
    </row>
    <row r="207" spans="1:15" ht="52.5" customHeight="1">
      <c r="A207" s="76" t="s">
        <v>51</v>
      </c>
      <c r="B207" s="77" t="s">
        <v>8</v>
      </c>
      <c r="C207" s="77" t="s">
        <v>5</v>
      </c>
      <c r="D207" s="77" t="s">
        <v>9</v>
      </c>
      <c r="E207" s="77" t="s">
        <v>10</v>
      </c>
      <c r="F207" s="77" t="s">
        <v>38</v>
      </c>
      <c r="G207" s="81" t="s">
        <v>7</v>
      </c>
      <c r="H207" s="82" t="s">
        <v>11</v>
      </c>
      <c r="I207" s="203"/>
      <c r="J207" s="203"/>
      <c r="K207" s="203"/>
      <c r="L207" s="203"/>
      <c r="M207" s="203"/>
      <c r="N207" s="203"/>
      <c r="O207" s="203"/>
    </row>
    <row r="208" spans="1:15" ht="12.75">
      <c r="A208" s="100" t="s">
        <v>65</v>
      </c>
      <c r="B208" s="49">
        <v>17</v>
      </c>
      <c r="C208" s="49">
        <v>9</v>
      </c>
      <c r="D208" s="49">
        <v>3</v>
      </c>
      <c r="E208" s="90">
        <v>20</v>
      </c>
      <c r="F208" s="49">
        <v>29</v>
      </c>
      <c r="G208" s="86">
        <v>25</v>
      </c>
      <c r="H208" s="129">
        <f aca="true" t="shared" si="9" ref="H208:H217">SUM(B208:G208)</f>
        <v>103</v>
      </c>
      <c r="I208" s="203"/>
      <c r="J208" s="203"/>
      <c r="K208" s="203"/>
      <c r="L208" s="203"/>
      <c r="M208" s="203"/>
      <c r="N208" s="235"/>
      <c r="O208" s="203"/>
    </row>
    <row r="209" spans="1:15" ht="12.75">
      <c r="A209" s="100" t="s">
        <v>63</v>
      </c>
      <c r="B209" s="49">
        <v>59</v>
      </c>
      <c r="C209" s="49">
        <v>135</v>
      </c>
      <c r="D209" s="49">
        <v>13</v>
      </c>
      <c r="E209" s="49">
        <v>7</v>
      </c>
      <c r="F209" s="49">
        <v>60</v>
      </c>
      <c r="G209" s="91">
        <v>146</v>
      </c>
      <c r="H209" s="130">
        <f t="shared" si="9"/>
        <v>420</v>
      </c>
      <c r="I209" s="203"/>
      <c r="J209" s="203"/>
      <c r="K209" s="203"/>
      <c r="L209" s="203"/>
      <c r="M209" s="203"/>
      <c r="N209" s="203"/>
      <c r="O209" s="203"/>
    </row>
    <row r="210" spans="1:15" ht="12.75">
      <c r="A210" s="100" t="s">
        <v>59</v>
      </c>
      <c r="B210" s="90">
        <v>170</v>
      </c>
      <c r="C210" s="90">
        <v>527</v>
      </c>
      <c r="D210" s="90">
        <v>55</v>
      </c>
      <c r="E210" s="49">
        <v>18</v>
      </c>
      <c r="F210" s="90">
        <v>213</v>
      </c>
      <c r="G210" s="91">
        <v>218</v>
      </c>
      <c r="H210" s="130">
        <f t="shared" si="9"/>
        <v>1201</v>
      </c>
      <c r="I210" s="203"/>
      <c r="J210" s="203"/>
      <c r="K210" s="203"/>
      <c r="L210" s="203"/>
      <c r="M210" s="203"/>
      <c r="N210" s="203"/>
      <c r="O210" s="203"/>
    </row>
    <row r="211" spans="1:8" ht="12.75">
      <c r="A211" s="100" t="s">
        <v>60</v>
      </c>
      <c r="B211" s="90">
        <v>133</v>
      </c>
      <c r="C211" s="90">
        <v>298</v>
      </c>
      <c r="D211" s="90">
        <v>35</v>
      </c>
      <c r="E211" s="90">
        <v>23</v>
      </c>
      <c r="F211" s="90">
        <v>176</v>
      </c>
      <c r="G211" s="86">
        <v>132</v>
      </c>
      <c r="H211" s="129">
        <f t="shared" si="9"/>
        <v>797</v>
      </c>
    </row>
    <row r="212" spans="1:8" ht="12.75">
      <c r="A212" s="100" t="s">
        <v>66</v>
      </c>
      <c r="B212" s="49">
        <v>18</v>
      </c>
      <c r="C212" s="49">
        <v>7</v>
      </c>
      <c r="D212" s="49"/>
      <c r="E212" s="49">
        <v>4</v>
      </c>
      <c r="F212" s="49">
        <v>13</v>
      </c>
      <c r="G212" s="86">
        <v>4</v>
      </c>
      <c r="H212" s="129">
        <f t="shared" si="9"/>
        <v>46</v>
      </c>
    </row>
    <row r="213" spans="1:8" ht="12.75">
      <c r="A213" s="100" t="s">
        <v>62</v>
      </c>
      <c r="B213" s="49">
        <v>67</v>
      </c>
      <c r="C213" s="49">
        <v>90</v>
      </c>
      <c r="D213" s="49">
        <v>14</v>
      </c>
      <c r="E213" s="49">
        <v>11</v>
      </c>
      <c r="F213" s="49">
        <v>115</v>
      </c>
      <c r="G213" s="86">
        <v>57</v>
      </c>
      <c r="H213" s="129">
        <f t="shared" si="9"/>
        <v>354</v>
      </c>
    </row>
    <row r="214" spans="1:8" ht="12.75">
      <c r="A214" s="101" t="s">
        <v>36</v>
      </c>
      <c r="B214" s="92">
        <v>50</v>
      </c>
      <c r="C214" s="92">
        <v>493</v>
      </c>
      <c r="D214" s="92">
        <v>47</v>
      </c>
      <c r="E214" s="92">
        <v>7</v>
      </c>
      <c r="F214" s="92">
        <v>137</v>
      </c>
      <c r="G214" s="93">
        <v>36</v>
      </c>
      <c r="H214" s="132">
        <f t="shared" si="9"/>
        <v>770</v>
      </c>
    </row>
    <row r="215" spans="1:8" ht="12.75">
      <c r="A215" s="100" t="s">
        <v>38</v>
      </c>
      <c r="B215" s="49">
        <v>30</v>
      </c>
      <c r="C215" s="49">
        <v>36</v>
      </c>
      <c r="D215" s="49">
        <v>4</v>
      </c>
      <c r="E215" s="49">
        <v>2</v>
      </c>
      <c r="F215" s="49">
        <v>45</v>
      </c>
      <c r="G215" s="86">
        <v>50</v>
      </c>
      <c r="H215" s="129">
        <f t="shared" si="9"/>
        <v>167</v>
      </c>
    </row>
    <row r="216" spans="1:8" ht="12.75">
      <c r="A216" s="100" t="s">
        <v>64</v>
      </c>
      <c r="B216" s="49">
        <v>37</v>
      </c>
      <c r="C216" s="49">
        <v>34</v>
      </c>
      <c r="D216" s="49">
        <v>3</v>
      </c>
      <c r="E216" s="49">
        <v>8</v>
      </c>
      <c r="F216" s="49">
        <v>43</v>
      </c>
      <c r="G216" s="86">
        <v>69</v>
      </c>
      <c r="H216" s="129">
        <f t="shared" si="9"/>
        <v>194</v>
      </c>
    </row>
    <row r="217" spans="1:8" ht="13.5" thickBot="1">
      <c r="A217" s="103" t="s">
        <v>61</v>
      </c>
      <c r="B217" s="94">
        <v>56</v>
      </c>
      <c r="C217" s="94">
        <v>159</v>
      </c>
      <c r="D217" s="94">
        <v>14</v>
      </c>
      <c r="E217" s="94">
        <v>5</v>
      </c>
      <c r="F217" s="94">
        <v>80</v>
      </c>
      <c r="G217" s="95">
        <v>24</v>
      </c>
      <c r="H217" s="133">
        <f t="shared" si="9"/>
        <v>338</v>
      </c>
    </row>
    <row r="218" spans="1:8" s="1" customFormat="1" ht="13.5" thickBot="1">
      <c r="A218" s="124" t="s">
        <v>55</v>
      </c>
      <c r="B218" s="121">
        <f aca="true" t="shared" si="10" ref="B218:H218">SUM(B208:B217)</f>
        <v>637</v>
      </c>
      <c r="C218" s="121">
        <f t="shared" si="10"/>
        <v>1788</v>
      </c>
      <c r="D218" s="121">
        <f t="shared" si="10"/>
        <v>188</v>
      </c>
      <c r="E218" s="121">
        <f t="shared" si="10"/>
        <v>105</v>
      </c>
      <c r="F218" s="121">
        <f t="shared" si="10"/>
        <v>911</v>
      </c>
      <c r="G218" s="122">
        <f t="shared" si="10"/>
        <v>761</v>
      </c>
      <c r="H218" s="123">
        <f t="shared" si="10"/>
        <v>4390</v>
      </c>
    </row>
    <row r="220" spans="1:8" s="1" customFormat="1" ht="12.75">
      <c r="A220" s="232" t="s">
        <v>139</v>
      </c>
      <c r="B220" s="233"/>
      <c r="C220" s="233"/>
      <c r="D220" s="233"/>
      <c r="E220" s="209"/>
      <c r="F220" s="209"/>
      <c r="G220" s="209"/>
      <c r="H220" s="209"/>
    </row>
    <row r="221" spans="1:4" ht="12.75">
      <c r="A221" s="18" t="s">
        <v>142</v>
      </c>
      <c r="B221" s="202"/>
      <c r="C221" s="202"/>
      <c r="D221" s="202"/>
    </row>
    <row r="222" spans="1:15" ht="12.75" customHeight="1">
      <c r="A222" s="211" t="s">
        <v>136</v>
      </c>
      <c r="B222" s="212"/>
      <c r="C222" s="212"/>
      <c r="D222" s="212"/>
      <c r="E222" s="212"/>
      <c r="F222" s="212"/>
      <c r="G222" s="212"/>
      <c r="H222" s="18"/>
      <c r="I222" s="18"/>
      <c r="J222" s="18"/>
      <c r="K222" s="18"/>
      <c r="L222" s="18"/>
      <c r="M222" s="18"/>
      <c r="N222" s="18"/>
      <c r="O222" s="18"/>
    </row>
    <row r="223" spans="1:15" ht="12.75">
      <c r="A223" s="211" t="s">
        <v>145</v>
      </c>
      <c r="B223" s="212"/>
      <c r="C223" s="212"/>
      <c r="D223" s="212"/>
      <c r="E223" s="212"/>
      <c r="F223" s="212"/>
      <c r="G223" s="212"/>
      <c r="H223" s="18"/>
      <c r="I223" s="18"/>
      <c r="J223" s="18"/>
      <c r="K223" s="18"/>
      <c r="L223" s="18"/>
      <c r="M223" s="18"/>
      <c r="N223" s="18"/>
      <c r="O223" s="18"/>
    </row>
    <row r="224" spans="1:7" ht="12.75">
      <c r="A224" s="234" t="s">
        <v>166</v>
      </c>
      <c r="B224" s="210"/>
      <c r="C224" s="210"/>
      <c r="D224" s="210"/>
      <c r="E224" s="210"/>
      <c r="F224" s="210"/>
      <c r="G224" s="210"/>
    </row>
    <row r="225" spans="1:7" ht="25.5" customHeight="1">
      <c r="A225" s="234"/>
      <c r="B225" s="210"/>
      <c r="C225" s="210"/>
      <c r="D225" s="210"/>
      <c r="E225" s="210"/>
      <c r="F225" s="210"/>
      <c r="G225" s="210"/>
    </row>
    <row r="228" spans="1:4" ht="13.5" thickBot="1">
      <c r="A228" s="68" t="s">
        <v>78</v>
      </c>
      <c r="B228" s="69"/>
      <c r="C228" s="69"/>
      <c r="D228" s="69"/>
    </row>
    <row r="229" spans="1:4" ht="12.75">
      <c r="A229" s="105" t="s">
        <v>68</v>
      </c>
      <c r="B229" s="106"/>
      <c r="C229" s="106"/>
      <c r="D229" s="107"/>
    </row>
    <row r="230" spans="1:4" ht="12.75">
      <c r="A230" s="108" t="s">
        <v>130</v>
      </c>
      <c r="B230" s="104"/>
      <c r="C230" s="104"/>
      <c r="D230" s="109"/>
    </row>
    <row r="231" ht="13.5" thickBot="1"/>
    <row r="232" spans="1:4" ht="51">
      <c r="A232" s="50" t="s">
        <v>51</v>
      </c>
      <c r="B232" s="51" t="s">
        <v>53</v>
      </c>
      <c r="C232" s="51" t="s">
        <v>3</v>
      </c>
      <c r="D232" s="52" t="s">
        <v>4</v>
      </c>
    </row>
    <row r="233" spans="1:4" ht="12.75">
      <c r="A233" s="145" t="s">
        <v>36</v>
      </c>
      <c r="B233" s="142">
        <v>2167</v>
      </c>
      <c r="C233" s="146">
        <f>B233/B243</f>
        <v>0.20794549467421553</v>
      </c>
      <c r="D233" s="147">
        <f>C233</f>
        <v>0.20794549467421553</v>
      </c>
    </row>
    <row r="234" spans="1:4" ht="12.75">
      <c r="A234" s="54" t="s">
        <v>69</v>
      </c>
      <c r="B234" s="49">
        <v>2042</v>
      </c>
      <c r="C234" s="6">
        <f>B234/B243</f>
        <v>0.19595048459840705</v>
      </c>
      <c r="D234" s="7">
        <f aca="true" t="shared" si="11" ref="D234:D242">C234+D233</f>
        <v>0.40389597927262255</v>
      </c>
    </row>
    <row r="235" spans="1:4" ht="12.75">
      <c r="A235" s="53" t="s">
        <v>70</v>
      </c>
      <c r="B235" s="49">
        <v>1637</v>
      </c>
      <c r="C235" s="6">
        <f>B235/B243</f>
        <v>0.15708665195278765</v>
      </c>
      <c r="D235" s="7">
        <f t="shared" si="11"/>
        <v>0.5609826312254103</v>
      </c>
    </row>
    <row r="236" spans="1:4" ht="12.75">
      <c r="A236" s="53" t="s">
        <v>71</v>
      </c>
      <c r="B236" s="49">
        <v>1516</v>
      </c>
      <c r="C236" s="6">
        <f>B236/B243</f>
        <v>0.14547548219940504</v>
      </c>
      <c r="D236" s="7">
        <f t="shared" si="11"/>
        <v>0.7064581134248153</v>
      </c>
    </row>
    <row r="237" spans="1:4" ht="12.75">
      <c r="A237" s="53" t="s">
        <v>72</v>
      </c>
      <c r="B237" s="47">
        <v>946</v>
      </c>
      <c r="C237" s="6">
        <f>B237/B243</f>
        <v>0.09077823625371845</v>
      </c>
      <c r="D237" s="7">
        <f t="shared" si="11"/>
        <v>0.7972363496785337</v>
      </c>
    </row>
    <row r="238" spans="1:4" ht="12.75">
      <c r="A238" s="54" t="s">
        <v>73</v>
      </c>
      <c r="B238" s="49">
        <v>700</v>
      </c>
      <c r="C238" s="6">
        <f>B238/B243</f>
        <v>0.0671720564245274</v>
      </c>
      <c r="D238" s="7">
        <f t="shared" si="11"/>
        <v>0.8644084061030611</v>
      </c>
    </row>
    <row r="239" spans="1:4" ht="12.75">
      <c r="A239" s="54" t="s">
        <v>74</v>
      </c>
      <c r="B239" s="47">
        <v>616</v>
      </c>
      <c r="C239" s="6">
        <f>B239/B243</f>
        <v>0.05911140965358411</v>
      </c>
      <c r="D239" s="7">
        <f t="shared" si="11"/>
        <v>0.9235198157566452</v>
      </c>
    </row>
    <row r="240" spans="1:4" ht="12.75">
      <c r="A240" s="53" t="s">
        <v>38</v>
      </c>
      <c r="B240" s="47">
        <v>349</v>
      </c>
      <c r="C240" s="6">
        <f>B240/B243</f>
        <v>0.03349006813165723</v>
      </c>
      <c r="D240" s="7">
        <f t="shared" si="11"/>
        <v>0.9570098838883024</v>
      </c>
    </row>
    <row r="241" spans="1:4" ht="12.75">
      <c r="A241" s="53" t="s">
        <v>75</v>
      </c>
      <c r="B241" s="47">
        <v>317</v>
      </c>
      <c r="C241" s="6">
        <f>B241/B243</f>
        <v>0.030419345552250263</v>
      </c>
      <c r="D241" s="7">
        <f t="shared" si="11"/>
        <v>0.9874292294405527</v>
      </c>
    </row>
    <row r="242" spans="1:4" ht="13.5" thickBot="1">
      <c r="A242" s="56" t="s">
        <v>76</v>
      </c>
      <c r="B242" s="57">
        <v>131</v>
      </c>
      <c r="C242" s="11">
        <f>B242/B243</f>
        <v>0.01257077055944727</v>
      </c>
      <c r="D242" s="12">
        <f t="shared" si="11"/>
        <v>0.9999999999999999</v>
      </c>
    </row>
    <row r="243" spans="1:4" s="1" customFormat="1" ht="13.5" thickBot="1">
      <c r="A243" s="116" t="s">
        <v>11</v>
      </c>
      <c r="B243" s="114">
        <f>SUM(B233:B242)</f>
        <v>10421</v>
      </c>
      <c r="C243" s="117">
        <f>SUM(C233:C242)</f>
        <v>0.9999999999999999</v>
      </c>
      <c r="D243" s="118">
        <f>D242</f>
        <v>0.9999999999999999</v>
      </c>
    </row>
    <row r="244" spans="1:4" s="1" customFormat="1" ht="12.75">
      <c r="A244" s="226"/>
      <c r="B244" s="224"/>
      <c r="C244" s="225"/>
      <c r="D244" s="225"/>
    </row>
    <row r="245" spans="1:8" s="1" customFormat="1" ht="12.75">
      <c r="A245" s="232" t="s">
        <v>139</v>
      </c>
      <c r="B245" s="233"/>
      <c r="C245" s="233"/>
      <c r="D245" s="233"/>
      <c r="E245" s="209"/>
      <c r="F245" s="209"/>
      <c r="G245" s="209"/>
      <c r="H245" s="209"/>
    </row>
    <row r="246" spans="1:4" ht="12.75">
      <c r="A246" s="18" t="s">
        <v>142</v>
      </c>
      <c r="B246" s="202"/>
      <c r="C246" s="202"/>
      <c r="D246" s="202"/>
    </row>
    <row r="248" spans="1:256" s="203" customFormat="1" ht="12.75">
      <c r="A248" s="68" t="s">
        <v>152</v>
      </c>
      <c r="B248" s="68"/>
      <c r="C248" s="68"/>
      <c r="D248" s="68"/>
      <c r="E248"/>
      <c r="F248"/>
      <c r="G248"/>
      <c r="H248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230"/>
      <c r="AD248" s="230"/>
      <c r="AE248" s="230"/>
      <c r="AF248" s="230"/>
      <c r="AG248" s="230"/>
      <c r="AH248" s="230"/>
      <c r="AI248" s="230"/>
      <c r="AJ248" s="230"/>
      <c r="AK248" s="230"/>
      <c r="AL248" s="230"/>
      <c r="AM248" s="230"/>
      <c r="AN248" s="230"/>
      <c r="AO248" s="230"/>
      <c r="AP248" s="230"/>
      <c r="AQ248" s="230"/>
      <c r="AR248" s="230"/>
      <c r="AS248" s="230"/>
      <c r="AT248" s="230"/>
      <c r="AU248" s="230"/>
      <c r="AV248" s="230"/>
      <c r="AW248" s="230"/>
      <c r="AX248" s="230"/>
      <c r="AY248" s="230"/>
      <c r="AZ248" s="230"/>
      <c r="BA248" s="230"/>
      <c r="BB248" s="230"/>
      <c r="BC248" s="230"/>
      <c r="BD248" s="230"/>
      <c r="BE248" s="230"/>
      <c r="BF248" s="230"/>
      <c r="BG248" s="230"/>
      <c r="BH248" s="230"/>
      <c r="BI248" s="230"/>
      <c r="BJ248" s="230"/>
      <c r="BK248" s="230"/>
      <c r="BL248" s="230"/>
      <c r="BM248" s="230"/>
      <c r="BN248" s="230"/>
      <c r="BO248" s="230"/>
      <c r="BP248" s="230"/>
      <c r="BQ248" s="230"/>
      <c r="BR248" s="230"/>
      <c r="BS248" s="230"/>
      <c r="BT248" s="230"/>
      <c r="BU248" s="230"/>
      <c r="BV248" s="230"/>
      <c r="BW248" s="230"/>
      <c r="BX248" s="230"/>
      <c r="BY248" s="230"/>
      <c r="BZ248" s="230"/>
      <c r="CA248" s="230"/>
      <c r="CB248" s="230"/>
      <c r="CC248" s="230"/>
      <c r="CD248" s="230"/>
      <c r="CE248" s="230"/>
      <c r="CF248" s="230"/>
      <c r="CG248" s="230"/>
      <c r="CH248" s="230"/>
      <c r="CI248" s="230"/>
      <c r="CJ248" s="230"/>
      <c r="CK248" s="230"/>
      <c r="CL248" s="230"/>
      <c r="CM248" s="230"/>
      <c r="CN248" s="230"/>
      <c r="CO248" s="230"/>
      <c r="CP248" s="230"/>
      <c r="CQ248" s="230"/>
      <c r="CR248" s="230"/>
      <c r="CS248" s="230"/>
      <c r="CT248" s="230"/>
      <c r="CU248" s="230"/>
      <c r="CV248" s="230"/>
      <c r="CW248" s="230"/>
      <c r="CX248" s="230"/>
      <c r="CY248" s="230"/>
      <c r="CZ248" s="230"/>
      <c r="DA248" s="230"/>
      <c r="DB248" s="230"/>
      <c r="DC248" s="230"/>
      <c r="DD248" s="230"/>
      <c r="DE248" s="230"/>
      <c r="DF248" s="230"/>
      <c r="DG248" s="230"/>
      <c r="DH248" s="230"/>
      <c r="DI248" s="230"/>
      <c r="DJ248" s="230"/>
      <c r="DK248" s="230"/>
      <c r="DL248" s="230"/>
      <c r="DM248" s="230"/>
      <c r="DN248" s="230"/>
      <c r="DO248" s="230"/>
      <c r="DP248" s="230"/>
      <c r="DQ248" s="230"/>
      <c r="DR248" s="230"/>
      <c r="DS248" s="230"/>
      <c r="DT248" s="230"/>
      <c r="DU248" s="230"/>
      <c r="DV248" s="230"/>
      <c r="DW248" s="230"/>
      <c r="DX248" s="230"/>
      <c r="DY248" s="230"/>
      <c r="DZ248" s="230"/>
      <c r="EA248" s="230"/>
      <c r="EB248" s="230"/>
      <c r="EC248" s="230"/>
      <c r="ED248" s="230"/>
      <c r="EE248" s="230"/>
      <c r="EF248" s="230"/>
      <c r="EG248" s="230"/>
      <c r="EH248" s="230"/>
      <c r="EI248" s="230"/>
      <c r="EJ248" s="230"/>
      <c r="EK248" s="230"/>
      <c r="EL248" s="230"/>
      <c r="EM248" s="230"/>
      <c r="EN248" s="230"/>
      <c r="EO248" s="230"/>
      <c r="EP248" s="230"/>
      <c r="EQ248" s="230"/>
      <c r="ER248" s="230"/>
      <c r="ES248" s="230"/>
      <c r="ET248" s="230"/>
      <c r="EU248" s="230"/>
      <c r="EV248" s="230"/>
      <c r="EW248" s="230"/>
      <c r="EX248" s="230"/>
      <c r="EY248" s="230"/>
      <c r="EZ248" s="230"/>
      <c r="FA248" s="230"/>
      <c r="FB248" s="230"/>
      <c r="FC248" s="230"/>
      <c r="FD248" s="230"/>
      <c r="FE248" s="230"/>
      <c r="FF248" s="230"/>
      <c r="FG248" s="230"/>
      <c r="FH248" s="230"/>
      <c r="FI248" s="230"/>
      <c r="FJ248" s="230"/>
      <c r="FK248" s="230"/>
      <c r="FL248" s="230"/>
      <c r="FM248" s="230"/>
      <c r="FN248" s="230"/>
      <c r="FO248" s="230"/>
      <c r="FP248" s="230"/>
      <c r="FQ248" s="230"/>
      <c r="FR248" s="230"/>
      <c r="FS248" s="230"/>
      <c r="FT248" s="230"/>
      <c r="FU248" s="230"/>
      <c r="FV248" s="230"/>
      <c r="FW248" s="230"/>
      <c r="FX248" s="230"/>
      <c r="FY248" s="230"/>
      <c r="FZ248" s="230"/>
      <c r="GA248" s="230"/>
      <c r="GB248" s="230"/>
      <c r="GC248" s="230"/>
      <c r="GD248" s="230"/>
      <c r="GE248" s="230"/>
      <c r="GF248" s="230"/>
      <c r="GG248" s="230"/>
      <c r="GH248" s="230"/>
      <c r="GI248" s="230"/>
      <c r="GJ248" s="230"/>
      <c r="GK248" s="230"/>
      <c r="GL248" s="230"/>
      <c r="GM248" s="230"/>
      <c r="GN248" s="230"/>
      <c r="GO248" s="230"/>
      <c r="GP248" s="230"/>
      <c r="GQ248" s="230"/>
      <c r="GR248" s="230"/>
      <c r="GS248" s="230"/>
      <c r="GT248" s="230"/>
      <c r="GU248" s="230"/>
      <c r="GV248" s="230"/>
      <c r="GW248" s="230"/>
      <c r="GX248" s="230"/>
      <c r="GY248" s="230"/>
      <c r="GZ248" s="230"/>
      <c r="HA248" s="230"/>
      <c r="HB248" s="230"/>
      <c r="HC248" s="230"/>
      <c r="HD248" s="230"/>
      <c r="HE248" s="230"/>
      <c r="HF248" s="230"/>
      <c r="HG248" s="230"/>
      <c r="HH248" s="230"/>
      <c r="HI248" s="230"/>
      <c r="HJ248" s="230"/>
      <c r="HK248" s="230"/>
      <c r="HL248" s="230"/>
      <c r="HM248" s="230"/>
      <c r="HN248" s="230"/>
      <c r="HO248" s="230"/>
      <c r="HP248" s="230"/>
      <c r="HQ248" s="230"/>
      <c r="HR248" s="230"/>
      <c r="HS248" s="230"/>
      <c r="HT248" s="230"/>
      <c r="HU248" s="230"/>
      <c r="HV248" s="230"/>
      <c r="HW248" s="230"/>
      <c r="HX248" s="230"/>
      <c r="HY248" s="230"/>
      <c r="HZ248" s="230"/>
      <c r="IA248" s="230"/>
      <c r="IB248" s="230"/>
      <c r="IC248" s="230"/>
      <c r="ID248" s="230"/>
      <c r="IE248" s="230"/>
      <c r="IF248" s="230"/>
      <c r="IG248" s="230"/>
      <c r="IH248" s="230"/>
      <c r="II248" s="230"/>
      <c r="IJ248" s="230"/>
      <c r="IK248" s="230"/>
      <c r="IL248" s="230"/>
      <c r="IM248" s="230"/>
      <c r="IN248" s="230"/>
      <c r="IO248" s="230"/>
      <c r="IP248" s="230"/>
      <c r="IQ248" s="230"/>
      <c r="IR248" s="230"/>
      <c r="IS248" s="230"/>
      <c r="IT248" s="230"/>
      <c r="IU248" s="230"/>
      <c r="IV248" s="230"/>
    </row>
    <row r="249" spans="1:4" ht="12.75">
      <c r="A249" s="67" t="s">
        <v>77</v>
      </c>
      <c r="B249" s="14"/>
      <c r="C249" s="14"/>
      <c r="D249" s="14"/>
    </row>
    <row r="250" spans="1:4" ht="12.75">
      <c r="A250" s="58" t="s">
        <v>131</v>
      </c>
      <c r="B250" s="14"/>
      <c r="C250" s="14"/>
      <c r="D250" s="14"/>
    </row>
    <row r="251" ht="13.5" thickBot="1"/>
    <row r="252" spans="1:4" ht="25.5">
      <c r="A252" s="50" t="s">
        <v>51</v>
      </c>
      <c r="B252" s="51" t="s">
        <v>54</v>
      </c>
      <c r="C252" s="51" t="s">
        <v>3</v>
      </c>
      <c r="D252" s="52" t="s">
        <v>4</v>
      </c>
    </row>
    <row r="253" spans="1:4" ht="12.75">
      <c r="A253" s="65" t="s">
        <v>69</v>
      </c>
      <c r="B253" s="49">
        <v>926</v>
      </c>
      <c r="C253" s="70">
        <f>B253/B263</f>
        <v>0.23219658976930793</v>
      </c>
      <c r="D253" s="71">
        <f>C253</f>
        <v>0.23219658976930793</v>
      </c>
    </row>
    <row r="254" spans="1:4" ht="12.75">
      <c r="A254" s="141" t="s">
        <v>36</v>
      </c>
      <c r="B254" s="142">
        <v>759</v>
      </c>
      <c r="C254" s="143">
        <f>B254/B263</f>
        <v>0.19032096288866598</v>
      </c>
      <c r="D254" s="144">
        <f aca="true" t="shared" si="12" ref="D254:D262">C254+D253</f>
        <v>0.4225175526579739</v>
      </c>
    </row>
    <row r="255" spans="1:4" ht="12.75">
      <c r="A255" s="65" t="s">
        <v>70</v>
      </c>
      <c r="B255" s="49">
        <v>693</v>
      </c>
      <c r="C255" s="6">
        <f>B255/B263</f>
        <v>0.1737713139418255</v>
      </c>
      <c r="D255" s="7">
        <f>C255+D254</f>
        <v>0.5962888665997994</v>
      </c>
    </row>
    <row r="256" spans="1:4" ht="12.75">
      <c r="A256" s="65" t="s">
        <v>71</v>
      </c>
      <c r="B256" s="49">
        <v>620</v>
      </c>
      <c r="C256" s="6">
        <f>B256/B263</f>
        <v>0.15546639919759278</v>
      </c>
      <c r="D256" s="7">
        <f t="shared" si="12"/>
        <v>0.7517552657973922</v>
      </c>
    </row>
    <row r="257" spans="1:4" ht="12.75">
      <c r="A257" s="63" t="s">
        <v>72</v>
      </c>
      <c r="B257" s="47">
        <v>302</v>
      </c>
      <c r="C257" s="6">
        <f>B257/B263</f>
        <v>0.0757271815446339</v>
      </c>
      <c r="D257" s="7">
        <f t="shared" si="12"/>
        <v>0.827482447342026</v>
      </c>
    </row>
    <row r="258" spans="1:4" ht="12.75">
      <c r="A258" s="65" t="s">
        <v>73</v>
      </c>
      <c r="B258" s="49">
        <v>236</v>
      </c>
      <c r="C258" s="6">
        <f>B258/B263</f>
        <v>0.05917753259779338</v>
      </c>
      <c r="D258" s="7">
        <f t="shared" si="12"/>
        <v>0.8866599799398194</v>
      </c>
    </row>
    <row r="259" spans="1:4" ht="12.75">
      <c r="A259" s="65" t="s">
        <v>74</v>
      </c>
      <c r="B259" s="49">
        <v>217</v>
      </c>
      <c r="C259" s="6">
        <f>B259/B263</f>
        <v>0.05441323971915747</v>
      </c>
      <c r="D259" s="7">
        <f t="shared" si="12"/>
        <v>0.9410732196589768</v>
      </c>
    </row>
    <row r="260" spans="1:4" ht="12.75">
      <c r="A260" s="63" t="s">
        <v>38</v>
      </c>
      <c r="B260" s="47">
        <v>141</v>
      </c>
      <c r="C260" s="6">
        <f>B260/B263</f>
        <v>0.035356068204613844</v>
      </c>
      <c r="D260" s="7">
        <f t="shared" si="12"/>
        <v>0.9764292878635907</v>
      </c>
    </row>
    <row r="261" spans="1:4" ht="12.75">
      <c r="A261" s="63" t="s">
        <v>75</v>
      </c>
      <c r="B261" s="47">
        <v>67</v>
      </c>
      <c r="C261" s="6">
        <f>B261/B263</f>
        <v>0.016800401203610833</v>
      </c>
      <c r="D261" s="7">
        <f t="shared" si="12"/>
        <v>0.9932296890672015</v>
      </c>
    </row>
    <row r="262" spans="1:4" ht="13.5" thickBot="1">
      <c r="A262" s="66" t="s">
        <v>76</v>
      </c>
      <c r="B262" s="57">
        <v>27</v>
      </c>
      <c r="C262" s="11">
        <f>B262/B263</f>
        <v>0.006770310932798395</v>
      </c>
      <c r="D262" s="12">
        <f t="shared" si="12"/>
        <v>0.9999999999999999</v>
      </c>
    </row>
    <row r="263" spans="1:4" s="1" customFormat="1" ht="13.5" thickBot="1">
      <c r="A263" s="119" t="s">
        <v>11</v>
      </c>
      <c r="B263" s="114">
        <f>SUM(B253:B262)</f>
        <v>3988</v>
      </c>
      <c r="C263" s="117">
        <f>SUM(C253:C262)</f>
        <v>0.9999999999999999</v>
      </c>
      <c r="D263" s="118">
        <f>D262</f>
        <v>0.9999999999999999</v>
      </c>
    </row>
    <row r="264" spans="1:4" s="1" customFormat="1" ht="12.75">
      <c r="A264" s="223"/>
      <c r="B264" s="224"/>
      <c r="C264" s="225"/>
      <c r="D264" s="225"/>
    </row>
    <row r="265" spans="1:8" s="1" customFormat="1" ht="12.75">
      <c r="A265" s="232" t="s">
        <v>139</v>
      </c>
      <c r="B265" s="233"/>
      <c r="C265" s="233"/>
      <c r="D265" s="233"/>
      <c r="E265" s="209"/>
      <c r="F265" s="209"/>
      <c r="G265" s="209"/>
      <c r="H265" s="209"/>
    </row>
    <row r="266" spans="1:4" ht="12.75">
      <c r="A266" s="18" t="s">
        <v>142</v>
      </c>
      <c r="B266" s="202"/>
      <c r="C266" s="202"/>
      <c r="D266" s="202"/>
    </row>
    <row r="268" spans="1:256" s="203" customFormat="1" ht="12.75">
      <c r="A268" s="68" t="s">
        <v>151</v>
      </c>
      <c r="B268" s="68"/>
      <c r="C268" s="68"/>
      <c r="D268" s="68"/>
      <c r="E268" s="68"/>
      <c r="F268" s="68"/>
      <c r="G268" s="68"/>
      <c r="H268" s="68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  <c r="AA268" s="230"/>
      <c r="AB268" s="230"/>
      <c r="AC268" s="230"/>
      <c r="AD268" s="230"/>
      <c r="AE268" s="230"/>
      <c r="AF268" s="230"/>
      <c r="AG268" s="230"/>
      <c r="AH268" s="230"/>
      <c r="AI268" s="230"/>
      <c r="AJ268" s="230"/>
      <c r="AK268" s="230"/>
      <c r="AL268" s="230"/>
      <c r="AM268" s="230"/>
      <c r="AN268" s="230"/>
      <c r="AO268" s="230"/>
      <c r="AP268" s="230"/>
      <c r="AQ268" s="230"/>
      <c r="AR268" s="230"/>
      <c r="AS268" s="230"/>
      <c r="AT268" s="230"/>
      <c r="AU268" s="230"/>
      <c r="AV268" s="230"/>
      <c r="AW268" s="230"/>
      <c r="AX268" s="230"/>
      <c r="AY268" s="230"/>
      <c r="AZ268" s="230"/>
      <c r="BA268" s="230"/>
      <c r="BB268" s="230"/>
      <c r="BC268" s="230"/>
      <c r="BD268" s="230"/>
      <c r="BE268" s="230"/>
      <c r="BF268" s="230"/>
      <c r="BG268" s="230"/>
      <c r="BH268" s="230"/>
      <c r="BI268" s="230"/>
      <c r="BJ268" s="230"/>
      <c r="BK268" s="230"/>
      <c r="BL268" s="230"/>
      <c r="BM268" s="230"/>
      <c r="BN268" s="230"/>
      <c r="BO268" s="230"/>
      <c r="BP268" s="230"/>
      <c r="BQ268" s="230"/>
      <c r="BR268" s="230"/>
      <c r="BS268" s="230"/>
      <c r="BT268" s="230"/>
      <c r="BU268" s="230"/>
      <c r="BV268" s="230"/>
      <c r="BW268" s="230"/>
      <c r="BX268" s="230"/>
      <c r="BY268" s="230"/>
      <c r="BZ268" s="230"/>
      <c r="CA268" s="230"/>
      <c r="CB268" s="230"/>
      <c r="CC268" s="230"/>
      <c r="CD268" s="230"/>
      <c r="CE268" s="230"/>
      <c r="CF268" s="230"/>
      <c r="CG268" s="230"/>
      <c r="CH268" s="230"/>
      <c r="CI268" s="230"/>
      <c r="CJ268" s="230"/>
      <c r="CK268" s="230"/>
      <c r="CL268" s="230"/>
      <c r="CM268" s="230"/>
      <c r="CN268" s="230"/>
      <c r="CO268" s="230"/>
      <c r="CP268" s="230"/>
      <c r="CQ268" s="230"/>
      <c r="CR268" s="230"/>
      <c r="CS268" s="230"/>
      <c r="CT268" s="230"/>
      <c r="CU268" s="230"/>
      <c r="CV268" s="230"/>
      <c r="CW268" s="230"/>
      <c r="CX268" s="230"/>
      <c r="CY268" s="230"/>
      <c r="CZ268" s="230"/>
      <c r="DA268" s="230"/>
      <c r="DB268" s="230"/>
      <c r="DC268" s="230"/>
      <c r="DD268" s="230"/>
      <c r="DE268" s="230"/>
      <c r="DF268" s="230"/>
      <c r="DG268" s="230"/>
      <c r="DH268" s="230"/>
      <c r="DI268" s="230"/>
      <c r="DJ268" s="230"/>
      <c r="DK268" s="230"/>
      <c r="DL268" s="230"/>
      <c r="DM268" s="230"/>
      <c r="DN268" s="230"/>
      <c r="DO268" s="230"/>
      <c r="DP268" s="230"/>
      <c r="DQ268" s="230"/>
      <c r="DR268" s="230"/>
      <c r="DS268" s="230"/>
      <c r="DT268" s="230"/>
      <c r="DU268" s="230"/>
      <c r="DV268" s="230"/>
      <c r="DW268" s="230"/>
      <c r="DX268" s="230"/>
      <c r="DY268" s="230"/>
      <c r="DZ268" s="230"/>
      <c r="EA268" s="230"/>
      <c r="EB268" s="230"/>
      <c r="EC268" s="230"/>
      <c r="ED268" s="230"/>
      <c r="EE268" s="230"/>
      <c r="EF268" s="230"/>
      <c r="EG268" s="230"/>
      <c r="EH268" s="230"/>
      <c r="EI268" s="230"/>
      <c r="EJ268" s="230"/>
      <c r="EK268" s="230"/>
      <c r="EL268" s="230"/>
      <c r="EM268" s="230"/>
      <c r="EN268" s="230"/>
      <c r="EO268" s="230"/>
      <c r="EP268" s="230"/>
      <c r="EQ268" s="230"/>
      <c r="ER268" s="230"/>
      <c r="ES268" s="230"/>
      <c r="ET268" s="230"/>
      <c r="EU268" s="230"/>
      <c r="EV268" s="230"/>
      <c r="EW268" s="230"/>
      <c r="EX268" s="230"/>
      <c r="EY268" s="230"/>
      <c r="EZ268" s="230"/>
      <c r="FA268" s="230"/>
      <c r="FB268" s="230"/>
      <c r="FC268" s="230"/>
      <c r="FD268" s="230"/>
      <c r="FE268" s="230"/>
      <c r="FF268" s="230"/>
      <c r="FG268" s="230"/>
      <c r="FH268" s="230"/>
      <c r="FI268" s="230"/>
      <c r="FJ268" s="230"/>
      <c r="FK268" s="230"/>
      <c r="FL268" s="230"/>
      <c r="FM268" s="230"/>
      <c r="FN268" s="230"/>
      <c r="FO268" s="230"/>
      <c r="FP268" s="230"/>
      <c r="FQ268" s="230"/>
      <c r="FR268" s="230"/>
      <c r="FS268" s="230"/>
      <c r="FT268" s="230"/>
      <c r="FU268" s="230"/>
      <c r="FV268" s="230"/>
      <c r="FW268" s="230"/>
      <c r="FX268" s="230"/>
      <c r="FY268" s="230"/>
      <c r="FZ268" s="230"/>
      <c r="GA268" s="230"/>
      <c r="GB268" s="230"/>
      <c r="GC268" s="230"/>
      <c r="GD268" s="230"/>
      <c r="GE268" s="230"/>
      <c r="GF268" s="230"/>
      <c r="GG268" s="230"/>
      <c r="GH268" s="230"/>
      <c r="GI268" s="230"/>
      <c r="GJ268" s="230"/>
      <c r="GK268" s="230"/>
      <c r="GL268" s="230"/>
      <c r="GM268" s="230"/>
      <c r="GN268" s="230"/>
      <c r="GO268" s="230"/>
      <c r="GP268" s="230"/>
      <c r="GQ268" s="230"/>
      <c r="GR268" s="230"/>
      <c r="GS268" s="230"/>
      <c r="GT268" s="230"/>
      <c r="GU268" s="230"/>
      <c r="GV268" s="230"/>
      <c r="GW268" s="230"/>
      <c r="GX268" s="230"/>
      <c r="GY268" s="230"/>
      <c r="GZ268" s="230"/>
      <c r="HA268" s="230"/>
      <c r="HB268" s="230"/>
      <c r="HC268" s="230"/>
      <c r="HD268" s="230"/>
      <c r="HE268" s="230"/>
      <c r="HF268" s="230"/>
      <c r="HG268" s="230"/>
      <c r="HH268" s="230"/>
      <c r="HI268" s="230"/>
      <c r="HJ268" s="230"/>
      <c r="HK268" s="230"/>
      <c r="HL268" s="230"/>
      <c r="HM268" s="230"/>
      <c r="HN268" s="230"/>
      <c r="HO268" s="230"/>
      <c r="HP268" s="230"/>
      <c r="HQ268" s="230"/>
      <c r="HR268" s="230"/>
      <c r="HS268" s="230"/>
      <c r="HT268" s="230"/>
      <c r="HU268" s="230"/>
      <c r="HV268" s="230"/>
      <c r="HW268" s="230"/>
      <c r="HX268" s="230"/>
      <c r="HY268" s="230"/>
      <c r="HZ268" s="230"/>
      <c r="IA268" s="230"/>
      <c r="IB268" s="230"/>
      <c r="IC268" s="230"/>
      <c r="ID268" s="230"/>
      <c r="IE268" s="230"/>
      <c r="IF268" s="230"/>
      <c r="IG268" s="230"/>
      <c r="IH268" s="230"/>
      <c r="II268" s="230"/>
      <c r="IJ268" s="230"/>
      <c r="IK268" s="230"/>
      <c r="IL268" s="230"/>
      <c r="IM268" s="230"/>
      <c r="IN268" s="230"/>
      <c r="IO268" s="230"/>
      <c r="IP268" s="230"/>
      <c r="IQ268" s="230"/>
      <c r="IR268" s="230"/>
      <c r="IS268" s="230"/>
      <c r="IT268" s="230"/>
      <c r="IU268" s="230"/>
      <c r="IV268" s="230"/>
    </row>
    <row r="269" spans="1:8" ht="13.5" thickBot="1">
      <c r="A269" s="67" t="s">
        <v>77</v>
      </c>
      <c r="B269" s="44"/>
      <c r="C269" s="44"/>
      <c r="D269" s="44"/>
      <c r="E269" s="44"/>
      <c r="F269" s="44"/>
      <c r="G269" s="44"/>
      <c r="H269" s="17"/>
    </row>
    <row r="270" spans="1:8" ht="13.5" thickBot="1">
      <c r="A270" s="15" t="s">
        <v>135</v>
      </c>
      <c r="B270" s="16"/>
      <c r="C270" s="16"/>
      <c r="D270" s="17"/>
      <c r="E270" s="17"/>
      <c r="F270" s="17"/>
      <c r="G270" s="17"/>
      <c r="H270" s="17"/>
    </row>
    <row r="271" spans="9:16" ht="13.5" thickBot="1">
      <c r="I271" s="203"/>
      <c r="J271" s="203"/>
      <c r="K271" s="203"/>
      <c r="L271" s="203"/>
      <c r="M271" s="203"/>
      <c r="N271" s="203"/>
      <c r="O271" s="203"/>
      <c r="P271" s="203"/>
    </row>
    <row r="272" spans="1:16" ht="51">
      <c r="A272" s="76" t="s">
        <v>51</v>
      </c>
      <c r="B272" s="77" t="s">
        <v>8</v>
      </c>
      <c r="C272" s="77" t="s">
        <v>5</v>
      </c>
      <c r="D272" s="77" t="s">
        <v>9</v>
      </c>
      <c r="E272" s="77" t="s">
        <v>10</v>
      </c>
      <c r="F272" s="77" t="s">
        <v>38</v>
      </c>
      <c r="G272" s="81" t="s">
        <v>7</v>
      </c>
      <c r="H272" s="82" t="s">
        <v>11</v>
      </c>
      <c r="I272" s="203"/>
      <c r="J272" s="203"/>
      <c r="K272" s="203"/>
      <c r="L272" s="203"/>
      <c r="M272" s="203"/>
      <c r="N272" s="203"/>
      <c r="O272" s="203"/>
      <c r="P272" s="203"/>
    </row>
    <row r="273" spans="1:16" ht="12.75">
      <c r="A273" s="100" t="s">
        <v>71</v>
      </c>
      <c r="B273" s="49">
        <v>89</v>
      </c>
      <c r="C273" s="90">
        <v>336</v>
      </c>
      <c r="D273" s="49">
        <v>31</v>
      </c>
      <c r="E273" s="49">
        <v>11</v>
      </c>
      <c r="F273" s="49">
        <v>119</v>
      </c>
      <c r="G273" s="86">
        <v>70</v>
      </c>
      <c r="H273" s="131">
        <f aca="true" t="shared" si="13" ref="H273:H282">SUM(B273:G273)</f>
        <v>656</v>
      </c>
      <c r="I273" s="203"/>
      <c r="J273" s="203"/>
      <c r="K273" s="203"/>
      <c r="L273" s="203"/>
      <c r="M273" s="203"/>
      <c r="N273" s="235"/>
      <c r="O273" s="203"/>
      <c r="P273" s="203"/>
    </row>
    <row r="274" spans="1:16" ht="12.75">
      <c r="A274" s="100" t="s">
        <v>73</v>
      </c>
      <c r="B274" s="49">
        <v>69</v>
      </c>
      <c r="C274" s="49">
        <v>19</v>
      </c>
      <c r="D274" s="49">
        <v>5</v>
      </c>
      <c r="E274" s="49">
        <v>5</v>
      </c>
      <c r="F274" s="49">
        <v>41</v>
      </c>
      <c r="G274" s="91">
        <v>134</v>
      </c>
      <c r="H274" s="129">
        <f t="shared" si="13"/>
        <v>273</v>
      </c>
      <c r="I274" s="203"/>
      <c r="J274" s="203"/>
      <c r="K274" s="203"/>
      <c r="L274" s="203"/>
      <c r="M274" s="203"/>
      <c r="N274" s="203"/>
      <c r="O274" s="203"/>
      <c r="P274" s="203"/>
    </row>
    <row r="275" spans="1:8" ht="12.75">
      <c r="A275" s="100" t="s">
        <v>74</v>
      </c>
      <c r="B275" s="49">
        <v>35</v>
      </c>
      <c r="C275" s="49">
        <v>73</v>
      </c>
      <c r="D275" s="49">
        <v>8</v>
      </c>
      <c r="E275" s="90">
        <v>21</v>
      </c>
      <c r="F275" s="49">
        <v>52</v>
      </c>
      <c r="G275" s="86">
        <v>38</v>
      </c>
      <c r="H275" s="129">
        <f t="shared" si="13"/>
        <v>227</v>
      </c>
    </row>
    <row r="276" spans="1:8" ht="12.75">
      <c r="A276" s="101" t="s">
        <v>36</v>
      </c>
      <c r="B276" s="92">
        <v>41</v>
      </c>
      <c r="C276" s="92">
        <v>511</v>
      </c>
      <c r="D276" s="92">
        <v>42</v>
      </c>
      <c r="E276" s="92">
        <v>12</v>
      </c>
      <c r="F276" s="92">
        <v>126</v>
      </c>
      <c r="G276" s="93">
        <v>59</v>
      </c>
      <c r="H276" s="132">
        <f t="shared" si="13"/>
        <v>791</v>
      </c>
    </row>
    <row r="277" spans="1:8" ht="12.75">
      <c r="A277" s="100" t="s">
        <v>72</v>
      </c>
      <c r="B277" s="49">
        <v>67</v>
      </c>
      <c r="C277" s="49">
        <v>87</v>
      </c>
      <c r="D277" s="49">
        <v>7</v>
      </c>
      <c r="E277" s="49">
        <v>3</v>
      </c>
      <c r="F277" s="49">
        <v>68</v>
      </c>
      <c r="G277" s="86">
        <v>99</v>
      </c>
      <c r="H277" s="129">
        <f t="shared" si="13"/>
        <v>331</v>
      </c>
    </row>
    <row r="278" spans="1:8" ht="12.75">
      <c r="A278" s="100" t="s">
        <v>70</v>
      </c>
      <c r="B278" s="90">
        <v>109</v>
      </c>
      <c r="C278" s="90">
        <v>330</v>
      </c>
      <c r="D278" s="90">
        <v>33</v>
      </c>
      <c r="E278" s="90">
        <v>21</v>
      </c>
      <c r="F278" s="90">
        <v>140</v>
      </c>
      <c r="G278" s="86">
        <v>117</v>
      </c>
      <c r="H278" s="130">
        <f t="shared" si="13"/>
        <v>750</v>
      </c>
    </row>
    <row r="279" spans="1:8" ht="12.75">
      <c r="A279" s="100" t="s">
        <v>38</v>
      </c>
      <c r="B279" s="49">
        <v>26</v>
      </c>
      <c r="C279" s="49">
        <v>47</v>
      </c>
      <c r="D279" s="49">
        <v>2</v>
      </c>
      <c r="E279" s="49">
        <v>2</v>
      </c>
      <c r="F279" s="49">
        <v>44</v>
      </c>
      <c r="G279" s="86">
        <v>29</v>
      </c>
      <c r="H279" s="129">
        <f t="shared" si="13"/>
        <v>150</v>
      </c>
    </row>
    <row r="280" spans="1:8" ht="12.75">
      <c r="A280" s="100" t="s">
        <v>76</v>
      </c>
      <c r="B280" s="49">
        <v>2</v>
      </c>
      <c r="C280" s="49">
        <v>15</v>
      </c>
      <c r="D280" s="49">
        <v>2</v>
      </c>
      <c r="E280" s="49">
        <v>1</v>
      </c>
      <c r="F280" s="49">
        <v>4</v>
      </c>
      <c r="G280" s="86">
        <v>5</v>
      </c>
      <c r="H280" s="129">
        <f t="shared" si="13"/>
        <v>29</v>
      </c>
    </row>
    <row r="281" spans="1:8" ht="12.75">
      <c r="A281" s="100" t="s">
        <v>75</v>
      </c>
      <c r="B281" s="49">
        <v>10</v>
      </c>
      <c r="C281" s="49">
        <v>5</v>
      </c>
      <c r="D281" s="49">
        <v>3</v>
      </c>
      <c r="E281" s="49">
        <v>12</v>
      </c>
      <c r="F281" s="49">
        <v>22</v>
      </c>
      <c r="G281" s="86">
        <v>21</v>
      </c>
      <c r="H281" s="129">
        <f t="shared" si="13"/>
        <v>73</v>
      </c>
    </row>
    <row r="282" spans="1:8" ht="13.5" thickBot="1">
      <c r="A282" s="103" t="s">
        <v>69</v>
      </c>
      <c r="B282" s="137">
        <v>177</v>
      </c>
      <c r="C282" s="94">
        <v>318</v>
      </c>
      <c r="D282" s="137">
        <v>53</v>
      </c>
      <c r="E282" s="94">
        <v>16</v>
      </c>
      <c r="F282" s="137">
        <v>273</v>
      </c>
      <c r="G282" s="139">
        <v>156</v>
      </c>
      <c r="H282" s="140">
        <f t="shared" si="13"/>
        <v>993</v>
      </c>
    </row>
    <row r="283" spans="1:8" s="1" customFormat="1" ht="13.5" thickBot="1">
      <c r="A283" s="124" t="s">
        <v>55</v>
      </c>
      <c r="B283" s="121">
        <f aca="true" t="shared" si="14" ref="B283:H283">SUM(B273:B282)</f>
        <v>625</v>
      </c>
      <c r="C283" s="121">
        <f t="shared" si="14"/>
        <v>1741</v>
      </c>
      <c r="D283" s="121">
        <f t="shared" si="14"/>
        <v>186</v>
      </c>
      <c r="E283" s="121">
        <f t="shared" si="14"/>
        <v>104</v>
      </c>
      <c r="F283" s="121">
        <f t="shared" si="14"/>
        <v>889</v>
      </c>
      <c r="G283" s="122">
        <f t="shared" si="14"/>
        <v>728</v>
      </c>
      <c r="H283" s="123">
        <f t="shared" si="14"/>
        <v>4273</v>
      </c>
    </row>
    <row r="284" ht="12.75">
      <c r="H284" s="88"/>
    </row>
    <row r="285" spans="1:8" s="1" customFormat="1" ht="12.75">
      <c r="A285" s="232" t="s">
        <v>139</v>
      </c>
      <c r="B285" s="233"/>
      <c r="C285" s="233"/>
      <c r="D285" s="233"/>
      <c r="E285" s="209"/>
      <c r="F285" s="209"/>
      <c r="G285" s="209"/>
      <c r="H285" s="209"/>
    </row>
    <row r="286" spans="1:4" ht="12.75">
      <c r="A286" s="18" t="s">
        <v>142</v>
      </c>
      <c r="B286" s="202"/>
      <c r="C286" s="202"/>
      <c r="D286" s="202"/>
    </row>
    <row r="287" spans="1:15" ht="12.75" customHeight="1">
      <c r="A287" s="211" t="s">
        <v>136</v>
      </c>
      <c r="B287" s="212"/>
      <c r="C287" s="212"/>
      <c r="D287" s="212"/>
      <c r="E287" s="212"/>
      <c r="F287" s="212"/>
      <c r="G287" s="212"/>
      <c r="H287" s="18"/>
      <c r="I287" s="18"/>
      <c r="J287" s="18"/>
      <c r="K287" s="18"/>
      <c r="L287" s="18"/>
      <c r="M287" s="18"/>
      <c r="N287" s="18"/>
      <c r="O287" s="18"/>
    </row>
    <row r="288" spans="1:15" ht="12.75">
      <c r="A288" s="211" t="s">
        <v>145</v>
      </c>
      <c r="B288" s="212"/>
      <c r="C288" s="212"/>
      <c r="D288" s="212"/>
      <c r="E288" s="212"/>
      <c r="F288" s="212"/>
      <c r="G288" s="212"/>
      <c r="H288" s="18"/>
      <c r="I288" s="18"/>
      <c r="J288" s="18"/>
      <c r="K288" s="18"/>
      <c r="L288" s="18"/>
      <c r="M288" s="18"/>
      <c r="N288" s="18"/>
      <c r="O288" s="18"/>
    </row>
    <row r="289" spans="1:7" ht="12.75">
      <c r="A289" s="234" t="s">
        <v>167</v>
      </c>
      <c r="B289" s="210"/>
      <c r="C289" s="210"/>
      <c r="D289" s="210"/>
      <c r="E289" s="210"/>
      <c r="F289" s="210"/>
      <c r="G289" s="210"/>
    </row>
    <row r="290" spans="1:8" ht="25.5" customHeight="1">
      <c r="A290" s="234"/>
      <c r="B290" s="210"/>
      <c r="C290" s="210"/>
      <c r="D290" s="210"/>
      <c r="E290" s="210"/>
      <c r="F290" s="210"/>
      <c r="G290" s="210"/>
      <c r="H290" s="88"/>
    </row>
    <row r="291" ht="12.75">
      <c r="H291" s="88"/>
    </row>
    <row r="292" ht="12.75">
      <c r="H292" s="88"/>
    </row>
    <row r="293" spans="1:4" ht="13.5" thickBot="1">
      <c r="A293" s="68" t="s">
        <v>79</v>
      </c>
      <c r="B293" s="69"/>
      <c r="C293" s="69"/>
      <c r="D293" s="69"/>
    </row>
    <row r="294" spans="1:4" ht="12.75">
      <c r="A294" s="105" t="s">
        <v>80</v>
      </c>
      <c r="B294" s="106"/>
      <c r="C294" s="106"/>
      <c r="D294" s="107"/>
    </row>
    <row r="295" spans="1:4" ht="12.75">
      <c r="A295" s="108" t="s">
        <v>131</v>
      </c>
      <c r="B295" s="104"/>
      <c r="C295" s="104"/>
      <c r="D295" s="109"/>
    </row>
    <row r="296" ht="13.5" thickBot="1"/>
    <row r="297" spans="1:4" ht="51">
      <c r="A297" s="50" t="s">
        <v>51</v>
      </c>
      <c r="B297" s="51" t="s">
        <v>53</v>
      </c>
      <c r="C297" s="51" t="s">
        <v>3</v>
      </c>
      <c r="D297" s="52" t="s">
        <v>4</v>
      </c>
    </row>
    <row r="298" spans="1:4" ht="12.75">
      <c r="A298" s="148" t="s">
        <v>36</v>
      </c>
      <c r="B298" s="92">
        <v>2164</v>
      </c>
      <c r="C298" s="146">
        <f>B298/B313</f>
        <v>0.21794742672978146</v>
      </c>
      <c r="D298" s="197">
        <f>C298</f>
        <v>0.21794742672978146</v>
      </c>
    </row>
    <row r="299" spans="1:4" ht="12.75">
      <c r="A299" s="65" t="s">
        <v>81</v>
      </c>
      <c r="B299" s="47">
        <v>1180</v>
      </c>
      <c r="C299" s="6">
        <f>B299/B313</f>
        <v>0.11884379091550006</v>
      </c>
      <c r="D299" s="198">
        <f aca="true" t="shared" si="15" ref="D299:D312">C299+D298</f>
        <v>0.3367912176452815</v>
      </c>
    </row>
    <row r="300" spans="1:4" ht="12.75">
      <c r="A300" s="63" t="s">
        <v>82</v>
      </c>
      <c r="B300" s="49">
        <v>744</v>
      </c>
      <c r="C300" s="6">
        <f>B300/B313</f>
        <v>0.07493201732299325</v>
      </c>
      <c r="D300" s="198">
        <f t="shared" si="15"/>
        <v>0.4117232349682748</v>
      </c>
    </row>
    <row r="301" spans="1:4" ht="12.75">
      <c r="A301" s="63" t="s">
        <v>83</v>
      </c>
      <c r="B301" s="49">
        <v>732</v>
      </c>
      <c r="C301" s="6">
        <f>B301/B313</f>
        <v>0.07372343639842885</v>
      </c>
      <c r="D301" s="198">
        <f t="shared" si="15"/>
        <v>0.4854466713667036</v>
      </c>
    </row>
    <row r="302" spans="1:4" ht="12.75">
      <c r="A302" s="65" t="s">
        <v>84</v>
      </c>
      <c r="B302" s="49">
        <v>722</v>
      </c>
      <c r="C302" s="6">
        <f>B302/B313</f>
        <v>0.07271628562795851</v>
      </c>
      <c r="D302" s="198">
        <f t="shared" si="15"/>
        <v>0.5581629569946621</v>
      </c>
    </row>
    <row r="303" spans="1:4" ht="12.75">
      <c r="A303" s="63" t="s">
        <v>85</v>
      </c>
      <c r="B303" s="47">
        <v>698</v>
      </c>
      <c r="C303" s="6">
        <f>B303/B313</f>
        <v>0.07029912377882969</v>
      </c>
      <c r="D303" s="198">
        <f t="shared" si="15"/>
        <v>0.6284620807734917</v>
      </c>
    </row>
    <row r="304" spans="1:4" ht="12.75">
      <c r="A304" s="63" t="s">
        <v>86</v>
      </c>
      <c r="B304" s="47">
        <v>493</v>
      </c>
      <c r="C304" s="6">
        <f>B304/B313</f>
        <v>0.04965253298418773</v>
      </c>
      <c r="D304" s="198">
        <f t="shared" si="15"/>
        <v>0.6781146137576795</v>
      </c>
    </row>
    <row r="305" spans="1:4" ht="12.75">
      <c r="A305" s="63" t="s">
        <v>87</v>
      </c>
      <c r="B305" s="47">
        <v>480</v>
      </c>
      <c r="C305" s="6">
        <f>B305/B313</f>
        <v>0.04834323698257629</v>
      </c>
      <c r="D305" s="198">
        <f t="shared" si="15"/>
        <v>0.7264578507402557</v>
      </c>
    </row>
    <row r="306" spans="1:4" ht="12.75">
      <c r="A306" s="63" t="s">
        <v>88</v>
      </c>
      <c r="B306" s="49">
        <v>468</v>
      </c>
      <c r="C306" s="6">
        <f>B306/B313</f>
        <v>0.047134656058011884</v>
      </c>
      <c r="D306" s="198">
        <f t="shared" si="15"/>
        <v>0.7735925067982676</v>
      </c>
    </row>
    <row r="307" spans="1:4" ht="12.75">
      <c r="A307" s="63" t="s">
        <v>89</v>
      </c>
      <c r="B307" s="47">
        <v>464</v>
      </c>
      <c r="C307" s="6">
        <f>B307/B313</f>
        <v>0.04673179574982375</v>
      </c>
      <c r="D307" s="198">
        <f t="shared" si="15"/>
        <v>0.8203243025480914</v>
      </c>
    </row>
    <row r="308" spans="1:4" ht="12.75">
      <c r="A308" s="63" t="s">
        <v>90</v>
      </c>
      <c r="B308" s="49">
        <v>447</v>
      </c>
      <c r="C308" s="6">
        <f>B308/B313</f>
        <v>0.04501963944002417</v>
      </c>
      <c r="D308" s="198">
        <f t="shared" si="15"/>
        <v>0.8653439419881156</v>
      </c>
    </row>
    <row r="309" spans="1:4" ht="12.75">
      <c r="A309" s="65" t="s">
        <v>91</v>
      </c>
      <c r="B309" s="47">
        <v>429</v>
      </c>
      <c r="C309" s="6">
        <f>B309/B313</f>
        <v>0.04320676805317756</v>
      </c>
      <c r="D309" s="198">
        <f t="shared" si="15"/>
        <v>0.9085507100412932</v>
      </c>
    </row>
    <row r="310" spans="1:4" ht="12.75">
      <c r="A310" s="63" t="s">
        <v>92</v>
      </c>
      <c r="B310" s="47">
        <v>412</v>
      </c>
      <c r="C310" s="70">
        <f>B310/B313</f>
        <v>0.041494611743377985</v>
      </c>
      <c r="D310" s="199">
        <f t="shared" si="15"/>
        <v>0.9500453217846712</v>
      </c>
    </row>
    <row r="311" spans="1:4" ht="12.75">
      <c r="A311" s="63" t="s">
        <v>93</v>
      </c>
      <c r="B311" s="47">
        <v>282</v>
      </c>
      <c r="C311" s="6">
        <f>B311/B313</f>
        <v>0.028401651727263572</v>
      </c>
      <c r="D311" s="198">
        <f t="shared" si="15"/>
        <v>0.9784469735119348</v>
      </c>
    </row>
    <row r="312" spans="1:4" ht="13.5" thickBot="1">
      <c r="A312" s="66" t="s">
        <v>38</v>
      </c>
      <c r="B312" s="57">
        <v>214</v>
      </c>
      <c r="C312" s="72">
        <f>B312/B313</f>
        <v>0.021553026488065265</v>
      </c>
      <c r="D312" s="200">
        <f t="shared" si="15"/>
        <v>1</v>
      </c>
    </row>
    <row r="313" spans="1:4" ht="13.5" thickBot="1">
      <c r="A313" s="116" t="s">
        <v>11</v>
      </c>
      <c r="B313" s="114">
        <f>SUM(B298:B312)</f>
        <v>9929</v>
      </c>
      <c r="C313" s="117">
        <f>SUM(C298:C312)</f>
        <v>1</v>
      </c>
      <c r="D313" s="118">
        <f>D312</f>
        <v>1</v>
      </c>
    </row>
    <row r="314" spans="1:4" ht="12.75">
      <c r="A314" s="226"/>
      <c r="B314" s="224"/>
      <c r="C314" s="225"/>
      <c r="D314" s="225"/>
    </row>
    <row r="315" spans="1:8" s="1" customFormat="1" ht="12.75">
      <c r="A315" s="232" t="s">
        <v>139</v>
      </c>
      <c r="B315" s="233"/>
      <c r="C315" s="233"/>
      <c r="D315" s="233"/>
      <c r="E315" s="209"/>
      <c r="F315" s="209"/>
      <c r="G315" s="209"/>
      <c r="H315" s="209"/>
    </row>
    <row r="316" spans="1:4" ht="12.75">
      <c r="A316" s="18" t="s">
        <v>142</v>
      </c>
      <c r="B316" s="202"/>
      <c r="C316" s="202"/>
      <c r="D316" s="202"/>
    </row>
    <row r="317" spans="3:4" ht="12.75">
      <c r="C317" s="30"/>
      <c r="D317" s="30"/>
    </row>
    <row r="318" spans="1:4" ht="12.75">
      <c r="A318" s="68" t="s">
        <v>153</v>
      </c>
      <c r="B318" s="69"/>
      <c r="C318" s="69"/>
      <c r="D318" s="69"/>
    </row>
    <row r="319" spans="1:4" ht="12.75">
      <c r="A319" s="67" t="s">
        <v>94</v>
      </c>
      <c r="B319" s="14"/>
      <c r="C319" s="149"/>
      <c r="D319" s="149"/>
    </row>
    <row r="320" spans="1:4" ht="12.75">
      <c r="A320" s="58" t="s">
        <v>130</v>
      </c>
      <c r="B320" s="14"/>
      <c r="C320" s="149"/>
      <c r="D320" s="149"/>
    </row>
    <row r="321" spans="3:4" ht="13.5" thickBot="1">
      <c r="C321" s="30"/>
      <c r="D321" s="30"/>
    </row>
    <row r="322" spans="1:4" ht="25.5">
      <c r="A322" s="46" t="s">
        <v>51</v>
      </c>
      <c r="B322" s="46" t="s">
        <v>54</v>
      </c>
      <c r="C322" s="51" t="s">
        <v>3</v>
      </c>
      <c r="D322" s="46" t="s">
        <v>4</v>
      </c>
    </row>
    <row r="323" spans="1:4" ht="12.75">
      <c r="A323" s="191" t="s">
        <v>36</v>
      </c>
      <c r="B323" s="92">
        <v>838</v>
      </c>
      <c r="C323" s="146">
        <f>B323/B338</f>
        <v>0.2227538543328017</v>
      </c>
      <c r="D323" s="192">
        <f>C323</f>
        <v>0.2227538543328017</v>
      </c>
    </row>
    <row r="324" spans="1:4" ht="12.75">
      <c r="A324" s="62" t="s">
        <v>81</v>
      </c>
      <c r="B324" s="49">
        <v>658</v>
      </c>
      <c r="C324" s="6">
        <f>B324/B338</f>
        <v>0.1749069643806486</v>
      </c>
      <c r="D324" s="193">
        <f aca="true" t="shared" si="16" ref="D324:D337">C324+D323</f>
        <v>0.39766081871345027</v>
      </c>
    </row>
    <row r="325" spans="1:4" ht="12.75">
      <c r="A325" s="59" t="s">
        <v>83</v>
      </c>
      <c r="B325" s="47">
        <v>303</v>
      </c>
      <c r="C325" s="6">
        <f>B325/B338</f>
        <v>0.08054226475279107</v>
      </c>
      <c r="D325" s="193">
        <f t="shared" si="16"/>
        <v>0.47820308346624135</v>
      </c>
    </row>
    <row r="326" spans="1:4" ht="12.75">
      <c r="A326" s="59" t="s">
        <v>85</v>
      </c>
      <c r="B326" s="47">
        <v>277</v>
      </c>
      <c r="C326" s="6">
        <f>B326/B338</f>
        <v>0.07363104731525784</v>
      </c>
      <c r="D326" s="193">
        <f t="shared" si="16"/>
        <v>0.5518341307814992</v>
      </c>
    </row>
    <row r="327" spans="1:4" ht="12.75">
      <c r="A327" s="62" t="s">
        <v>84</v>
      </c>
      <c r="B327" s="49">
        <v>275</v>
      </c>
      <c r="C327" s="6">
        <f>B327/B338</f>
        <v>0.07309941520467836</v>
      </c>
      <c r="D327" s="193">
        <f t="shared" si="16"/>
        <v>0.6249335459861776</v>
      </c>
    </row>
    <row r="328" spans="1:4" ht="12.75">
      <c r="A328" s="59" t="s">
        <v>86</v>
      </c>
      <c r="B328" s="47">
        <v>203</v>
      </c>
      <c r="C328" s="6">
        <f>B328/B338</f>
        <v>0.05396065922381712</v>
      </c>
      <c r="D328" s="193">
        <f t="shared" si="16"/>
        <v>0.6788942052099947</v>
      </c>
    </row>
    <row r="329" spans="1:4" ht="12.75">
      <c r="A329" s="62" t="s">
        <v>82</v>
      </c>
      <c r="B329" s="49">
        <v>200</v>
      </c>
      <c r="C329" s="6">
        <f>B329/B338</f>
        <v>0.0531632110579479</v>
      </c>
      <c r="D329" s="193">
        <f t="shared" si="16"/>
        <v>0.7320574162679425</v>
      </c>
    </row>
    <row r="330" spans="1:4" ht="12.75">
      <c r="A330" s="59" t="s">
        <v>89</v>
      </c>
      <c r="B330" s="47">
        <v>175</v>
      </c>
      <c r="C330" s="6">
        <f>B330/B338</f>
        <v>0.04651780967570441</v>
      </c>
      <c r="D330" s="193">
        <f t="shared" si="16"/>
        <v>0.7785752259436469</v>
      </c>
    </row>
    <row r="331" spans="1:4" ht="12.75">
      <c r="A331" s="62" t="s">
        <v>90</v>
      </c>
      <c r="B331" s="49">
        <v>158</v>
      </c>
      <c r="C331" s="6">
        <f>B331/B338</f>
        <v>0.04199893673577884</v>
      </c>
      <c r="D331" s="193">
        <f t="shared" si="16"/>
        <v>0.8205741626794257</v>
      </c>
    </row>
    <row r="332" spans="1:4" ht="12.75">
      <c r="A332" s="62" t="s">
        <v>87</v>
      </c>
      <c r="B332" s="49">
        <v>147</v>
      </c>
      <c r="C332" s="6">
        <f>B332/B338</f>
        <v>0.03907496012759171</v>
      </c>
      <c r="D332" s="193">
        <f t="shared" si="16"/>
        <v>0.8596491228070174</v>
      </c>
    </row>
    <row r="333" spans="1:4" ht="12.75">
      <c r="A333" s="59" t="s">
        <v>91</v>
      </c>
      <c r="B333" s="47">
        <v>130</v>
      </c>
      <c r="C333" s="6">
        <f>B333/B338</f>
        <v>0.03455608718766613</v>
      </c>
      <c r="D333" s="193">
        <f t="shared" si="16"/>
        <v>0.8942052099946836</v>
      </c>
    </row>
    <row r="334" spans="1:4" ht="12.75">
      <c r="A334" s="62" t="s">
        <v>88</v>
      </c>
      <c r="B334" s="49">
        <v>127</v>
      </c>
      <c r="C334" s="6">
        <f>B334/B338</f>
        <v>0.03375863902179692</v>
      </c>
      <c r="D334" s="193">
        <f t="shared" si="16"/>
        <v>0.9279638490164804</v>
      </c>
    </row>
    <row r="335" spans="1:4" ht="12.75">
      <c r="A335" s="62" t="s">
        <v>92</v>
      </c>
      <c r="B335" s="49">
        <v>114</v>
      </c>
      <c r="C335" s="70">
        <f>B335/B338</f>
        <v>0.030303030303030304</v>
      </c>
      <c r="D335" s="194">
        <f t="shared" si="16"/>
        <v>0.9582668793195107</v>
      </c>
    </row>
    <row r="336" spans="1:4" ht="12.75">
      <c r="A336" s="59" t="s">
        <v>38</v>
      </c>
      <c r="B336" s="47">
        <v>88</v>
      </c>
      <c r="C336" s="6">
        <f>B336/B338</f>
        <v>0.023391812865497075</v>
      </c>
      <c r="D336" s="193">
        <f t="shared" si="16"/>
        <v>0.9816586921850078</v>
      </c>
    </row>
    <row r="337" spans="1:4" ht="13.5" thickBot="1">
      <c r="A337" s="195" t="s">
        <v>93</v>
      </c>
      <c r="B337" s="57">
        <v>69</v>
      </c>
      <c r="C337" s="72">
        <f>B337/B338</f>
        <v>0.018341307814992026</v>
      </c>
      <c r="D337" s="196">
        <f t="shared" si="16"/>
        <v>0.9999999999999998</v>
      </c>
    </row>
    <row r="338" spans="1:4" ht="13.5" thickBot="1">
      <c r="A338" s="116" t="s">
        <v>11</v>
      </c>
      <c r="B338" s="114">
        <f>SUM(B323:B337)</f>
        <v>3762</v>
      </c>
      <c r="C338" s="117">
        <f>SUM(C323:C337)</f>
        <v>0.9999999999999998</v>
      </c>
      <c r="D338" s="118">
        <f>D337</f>
        <v>0.9999999999999998</v>
      </c>
    </row>
    <row r="339" spans="1:4" ht="12.75">
      <c r="A339" s="226"/>
      <c r="B339" s="224"/>
      <c r="C339" s="225"/>
      <c r="D339" s="225"/>
    </row>
    <row r="340" spans="1:8" s="1" customFormat="1" ht="12.75">
      <c r="A340" s="232" t="s">
        <v>139</v>
      </c>
      <c r="B340" s="233"/>
      <c r="C340" s="233"/>
      <c r="D340" s="233"/>
      <c r="E340" s="209"/>
      <c r="F340" s="209"/>
      <c r="G340" s="209"/>
      <c r="H340" s="209"/>
    </row>
    <row r="341" spans="1:4" ht="12.75">
      <c r="A341" s="18" t="s">
        <v>142</v>
      </c>
      <c r="B341" s="202"/>
      <c r="C341" s="202"/>
      <c r="D341" s="202"/>
    </row>
    <row r="343" spans="1:8" ht="12.75">
      <c r="A343" s="68" t="s">
        <v>154</v>
      </c>
      <c r="B343" s="69"/>
      <c r="C343" s="69"/>
      <c r="D343" s="69"/>
      <c r="E343" s="69"/>
      <c r="F343" s="69"/>
      <c r="G343" s="69"/>
      <c r="H343" s="69"/>
    </row>
    <row r="344" spans="1:8" ht="13.5" thickBot="1">
      <c r="A344" s="67" t="s">
        <v>94</v>
      </c>
      <c r="B344" s="44"/>
      <c r="C344" s="44"/>
      <c r="D344" s="44"/>
      <c r="E344" s="44"/>
      <c r="F344" s="44"/>
      <c r="G344" s="44"/>
      <c r="H344" s="17"/>
    </row>
    <row r="345" spans="1:8" ht="13.5" thickBot="1">
      <c r="A345" s="15" t="s">
        <v>27</v>
      </c>
      <c r="B345" s="16"/>
      <c r="C345" s="16"/>
      <c r="D345" s="17"/>
      <c r="E345" s="17"/>
      <c r="F345" s="17"/>
      <c r="G345" s="17"/>
      <c r="H345" s="17"/>
    </row>
    <row r="346" ht="13.5" thickBot="1"/>
    <row r="347" spans="1:14" ht="51" customHeight="1">
      <c r="A347" s="76" t="s">
        <v>51</v>
      </c>
      <c r="B347" s="77" t="s">
        <v>8</v>
      </c>
      <c r="C347" s="77" t="s">
        <v>5</v>
      </c>
      <c r="D347" s="77" t="s">
        <v>9</v>
      </c>
      <c r="E347" s="77" t="s">
        <v>10</v>
      </c>
      <c r="F347" s="77" t="s">
        <v>38</v>
      </c>
      <c r="G347" s="81" t="s">
        <v>7</v>
      </c>
      <c r="H347" s="82" t="s">
        <v>11</v>
      </c>
      <c r="I347" s="203"/>
      <c r="J347" s="203"/>
      <c r="K347" s="203"/>
      <c r="L347" s="203"/>
      <c r="M347" s="203"/>
      <c r="N347" s="203"/>
    </row>
    <row r="348" spans="1:14" ht="12.75">
      <c r="A348" s="79" t="s">
        <v>86</v>
      </c>
      <c r="B348" s="49">
        <v>41</v>
      </c>
      <c r="C348" s="49">
        <v>35</v>
      </c>
      <c r="D348" s="49">
        <v>6</v>
      </c>
      <c r="E348" s="49">
        <v>8</v>
      </c>
      <c r="F348" s="49">
        <v>39</v>
      </c>
      <c r="G348" s="91">
        <v>93</v>
      </c>
      <c r="H348" s="129">
        <f aca="true" t="shared" si="17" ref="H348:H362">SUM(B348:G348)</f>
        <v>222</v>
      </c>
      <c r="I348" s="203"/>
      <c r="J348" s="203"/>
      <c r="K348" s="203"/>
      <c r="L348" s="203"/>
      <c r="M348" s="203"/>
      <c r="N348" s="235"/>
    </row>
    <row r="349" spans="1:14" ht="12.75">
      <c r="A349" s="79" t="s">
        <v>83</v>
      </c>
      <c r="B349" s="49">
        <v>59</v>
      </c>
      <c r="C349" s="90">
        <v>111</v>
      </c>
      <c r="D349" s="90">
        <v>22</v>
      </c>
      <c r="E349" s="90">
        <v>11</v>
      </c>
      <c r="F349" s="49">
        <v>81</v>
      </c>
      <c r="G349" s="86">
        <v>46</v>
      </c>
      <c r="H349" s="130">
        <f t="shared" si="17"/>
        <v>330</v>
      </c>
      <c r="I349" s="203"/>
      <c r="J349" s="203"/>
      <c r="K349" s="203"/>
      <c r="L349" s="203"/>
      <c r="M349" s="203"/>
      <c r="N349" s="203"/>
    </row>
    <row r="350" spans="1:8" ht="12.75">
      <c r="A350" s="79" t="s">
        <v>90</v>
      </c>
      <c r="B350" s="49">
        <v>35</v>
      </c>
      <c r="C350" s="49">
        <v>28</v>
      </c>
      <c r="D350" s="49">
        <v>3</v>
      </c>
      <c r="E350" s="90">
        <v>13</v>
      </c>
      <c r="F350" s="49">
        <v>35</v>
      </c>
      <c r="G350" s="86">
        <v>58</v>
      </c>
      <c r="H350" s="129">
        <f t="shared" si="17"/>
        <v>172</v>
      </c>
    </row>
    <row r="351" spans="1:8" ht="12.75">
      <c r="A351" s="79" t="s">
        <v>81</v>
      </c>
      <c r="B351" s="90">
        <v>84</v>
      </c>
      <c r="C351" s="90">
        <v>358</v>
      </c>
      <c r="D351" s="90">
        <v>24</v>
      </c>
      <c r="E351" s="90">
        <v>11</v>
      </c>
      <c r="F351" s="90">
        <v>152</v>
      </c>
      <c r="G351" s="86">
        <v>59</v>
      </c>
      <c r="H351" s="130">
        <f t="shared" si="17"/>
        <v>688</v>
      </c>
    </row>
    <row r="352" spans="1:8" ht="12.75">
      <c r="A352" s="79" t="s">
        <v>84</v>
      </c>
      <c r="B352" s="90">
        <v>64</v>
      </c>
      <c r="C352" s="49">
        <v>82</v>
      </c>
      <c r="D352" s="49">
        <v>9</v>
      </c>
      <c r="E352" s="49">
        <v>6</v>
      </c>
      <c r="F352" s="49">
        <v>60</v>
      </c>
      <c r="G352" s="91">
        <v>93</v>
      </c>
      <c r="H352" s="129">
        <f t="shared" si="17"/>
        <v>314</v>
      </c>
    </row>
    <row r="353" spans="1:8" ht="12.75">
      <c r="A353" s="79" t="s">
        <v>89</v>
      </c>
      <c r="B353" s="49">
        <v>25</v>
      </c>
      <c r="C353" s="49">
        <v>77</v>
      </c>
      <c r="D353" s="49">
        <v>14</v>
      </c>
      <c r="E353" s="49">
        <v>6</v>
      </c>
      <c r="F353" s="49">
        <v>52</v>
      </c>
      <c r="G353" s="86">
        <v>18</v>
      </c>
      <c r="H353" s="129">
        <f t="shared" si="17"/>
        <v>192</v>
      </c>
    </row>
    <row r="354" spans="1:8" ht="12.75">
      <c r="A354" s="80" t="s">
        <v>36</v>
      </c>
      <c r="B354" s="92">
        <v>51</v>
      </c>
      <c r="C354" s="92">
        <v>560</v>
      </c>
      <c r="D354" s="92">
        <v>48</v>
      </c>
      <c r="E354" s="92">
        <v>10</v>
      </c>
      <c r="F354" s="92">
        <v>135</v>
      </c>
      <c r="G354" s="93">
        <v>62</v>
      </c>
      <c r="H354" s="132">
        <f t="shared" si="17"/>
        <v>866</v>
      </c>
    </row>
    <row r="355" spans="1:8" ht="12.75">
      <c r="A355" s="79" t="s">
        <v>38</v>
      </c>
      <c r="B355" s="49">
        <v>15</v>
      </c>
      <c r="C355" s="49">
        <v>30</v>
      </c>
      <c r="D355" s="49">
        <v>2</v>
      </c>
      <c r="E355" s="49">
        <v>2</v>
      </c>
      <c r="F355" s="49">
        <v>25</v>
      </c>
      <c r="G355" s="86">
        <v>26</v>
      </c>
      <c r="H355" s="129">
        <f t="shared" si="17"/>
        <v>100</v>
      </c>
    </row>
    <row r="356" spans="1:8" ht="12.75">
      <c r="A356" s="79" t="s">
        <v>85</v>
      </c>
      <c r="B356" s="49">
        <v>53</v>
      </c>
      <c r="C356" s="49">
        <v>91</v>
      </c>
      <c r="D356" s="49">
        <v>17</v>
      </c>
      <c r="E356" s="49">
        <v>9</v>
      </c>
      <c r="F356" s="90">
        <v>88</v>
      </c>
      <c r="G356" s="86">
        <v>43</v>
      </c>
      <c r="H356" s="129">
        <f t="shared" si="17"/>
        <v>301</v>
      </c>
    </row>
    <row r="357" spans="1:8" ht="12.75">
      <c r="A357" s="79" t="s">
        <v>92</v>
      </c>
      <c r="B357" s="49">
        <v>36</v>
      </c>
      <c r="C357" s="49">
        <v>32</v>
      </c>
      <c r="D357" s="49">
        <v>2</v>
      </c>
      <c r="E357" s="49">
        <v>7</v>
      </c>
      <c r="F357" s="49">
        <v>33</v>
      </c>
      <c r="G357" s="86">
        <v>20</v>
      </c>
      <c r="H357" s="129">
        <f t="shared" si="17"/>
        <v>130</v>
      </c>
    </row>
    <row r="358" spans="1:8" ht="12.75">
      <c r="A358" s="79" t="s">
        <v>93</v>
      </c>
      <c r="B358" s="49">
        <v>21</v>
      </c>
      <c r="C358" s="49">
        <v>19</v>
      </c>
      <c r="D358" s="49">
        <v>3</v>
      </c>
      <c r="E358" s="49">
        <v>1</v>
      </c>
      <c r="F358" s="49">
        <v>16</v>
      </c>
      <c r="G358" s="86">
        <v>16</v>
      </c>
      <c r="H358" s="129">
        <f t="shared" si="17"/>
        <v>76</v>
      </c>
    </row>
    <row r="359" spans="1:8" ht="12.75">
      <c r="A359" s="79" t="s">
        <v>87</v>
      </c>
      <c r="B359" s="49">
        <v>39</v>
      </c>
      <c r="C359" s="49">
        <v>37</v>
      </c>
      <c r="D359" s="49">
        <v>6</v>
      </c>
      <c r="E359" s="49">
        <v>7</v>
      </c>
      <c r="F359" s="49">
        <v>47</v>
      </c>
      <c r="G359" s="86">
        <v>22</v>
      </c>
      <c r="H359" s="129">
        <f t="shared" si="17"/>
        <v>158</v>
      </c>
    </row>
    <row r="360" spans="1:8" ht="12.75">
      <c r="A360" s="79" t="s">
        <v>91</v>
      </c>
      <c r="B360" s="49">
        <v>23</v>
      </c>
      <c r="C360" s="49">
        <v>44</v>
      </c>
      <c r="D360" s="49">
        <v>10</v>
      </c>
      <c r="E360" s="49">
        <v>7</v>
      </c>
      <c r="F360" s="49">
        <v>44</v>
      </c>
      <c r="G360" s="86">
        <v>19</v>
      </c>
      <c r="H360" s="129">
        <f t="shared" si="17"/>
        <v>147</v>
      </c>
    </row>
    <row r="361" spans="1:8" ht="12.75">
      <c r="A361" s="79" t="s">
        <v>88</v>
      </c>
      <c r="B361" s="49">
        <v>30</v>
      </c>
      <c r="C361" s="49">
        <v>22</v>
      </c>
      <c r="D361" s="49">
        <v>6</v>
      </c>
      <c r="E361" s="49"/>
      <c r="F361" s="49">
        <v>12</v>
      </c>
      <c r="G361" s="86">
        <v>79</v>
      </c>
      <c r="H361" s="129">
        <f t="shared" si="17"/>
        <v>149</v>
      </c>
    </row>
    <row r="362" spans="1:8" ht="13.5" thickBot="1">
      <c r="A362" s="83" t="s">
        <v>82</v>
      </c>
      <c r="B362" s="94">
        <v>42</v>
      </c>
      <c r="C362" s="94">
        <v>58</v>
      </c>
      <c r="D362" s="94">
        <v>8</v>
      </c>
      <c r="E362" s="94">
        <v>5</v>
      </c>
      <c r="F362" s="94">
        <v>45</v>
      </c>
      <c r="G362" s="95">
        <v>51</v>
      </c>
      <c r="H362" s="129">
        <f t="shared" si="17"/>
        <v>209</v>
      </c>
    </row>
    <row r="363" spans="1:8" ht="13.5" thickBot="1">
      <c r="A363" s="124" t="s">
        <v>55</v>
      </c>
      <c r="B363" s="121">
        <f>SUM(B348:B362)</f>
        <v>618</v>
      </c>
      <c r="C363" s="121">
        <f aca="true" t="shared" si="18" ref="C363:H363">SUM(C348:C362)</f>
        <v>1584</v>
      </c>
      <c r="D363" s="121">
        <f t="shared" si="18"/>
        <v>180</v>
      </c>
      <c r="E363" s="121">
        <f t="shared" si="18"/>
        <v>103</v>
      </c>
      <c r="F363" s="121">
        <f t="shared" si="18"/>
        <v>864</v>
      </c>
      <c r="G363" s="121">
        <f t="shared" si="18"/>
        <v>705</v>
      </c>
      <c r="H363" s="138">
        <f t="shared" si="18"/>
        <v>4054</v>
      </c>
    </row>
    <row r="365" spans="1:8" s="1" customFormat="1" ht="12.75">
      <c r="A365" s="232" t="s">
        <v>139</v>
      </c>
      <c r="B365" s="233"/>
      <c r="C365" s="233"/>
      <c r="D365" s="233"/>
      <c r="E365" s="209"/>
      <c r="F365" s="209"/>
      <c r="G365" s="209"/>
      <c r="H365" s="209"/>
    </row>
    <row r="366" spans="1:4" ht="12.75">
      <c r="A366" s="18" t="s">
        <v>142</v>
      </c>
      <c r="B366" s="202"/>
      <c r="C366" s="202"/>
      <c r="D366" s="202"/>
    </row>
    <row r="367" spans="1:15" ht="12.75" customHeight="1">
      <c r="A367" s="211" t="s">
        <v>136</v>
      </c>
      <c r="B367" s="212"/>
      <c r="C367" s="212"/>
      <c r="D367" s="212"/>
      <c r="E367" s="212"/>
      <c r="F367" s="212"/>
      <c r="G367" s="212"/>
      <c r="H367" s="18"/>
      <c r="I367" s="18"/>
      <c r="J367" s="18"/>
      <c r="K367" s="18"/>
      <c r="L367" s="18"/>
      <c r="M367" s="18"/>
      <c r="N367" s="18"/>
      <c r="O367" s="18"/>
    </row>
    <row r="368" spans="1:15" ht="12.75">
      <c r="A368" s="211" t="s">
        <v>145</v>
      </c>
      <c r="B368" s="212"/>
      <c r="C368" s="212"/>
      <c r="D368" s="212"/>
      <c r="E368" s="212"/>
      <c r="F368" s="212"/>
      <c r="G368" s="212"/>
      <c r="H368" s="18"/>
      <c r="I368" s="18"/>
      <c r="J368" s="18"/>
      <c r="K368" s="18"/>
      <c r="L368" s="18"/>
      <c r="M368" s="18"/>
      <c r="N368" s="18"/>
      <c r="O368" s="18"/>
    </row>
    <row r="369" spans="1:7" ht="12.75">
      <c r="A369" s="234" t="s">
        <v>168</v>
      </c>
      <c r="B369" s="210"/>
      <c r="C369" s="210"/>
      <c r="D369" s="210"/>
      <c r="E369" s="210"/>
      <c r="F369" s="210"/>
      <c r="G369" s="210"/>
    </row>
    <row r="370" spans="1:7" ht="24.75" customHeight="1">
      <c r="A370" s="234"/>
      <c r="B370" s="210"/>
      <c r="C370" s="210"/>
      <c r="D370" s="210"/>
      <c r="E370" s="210"/>
      <c r="F370" s="210"/>
      <c r="G370" s="210"/>
    </row>
    <row r="373" spans="1:4" ht="13.5" thickBot="1">
      <c r="A373" s="68" t="s">
        <v>95</v>
      </c>
      <c r="B373" s="69"/>
      <c r="C373" s="69"/>
      <c r="D373" s="69"/>
    </row>
    <row r="374" spans="1:4" ht="12.75">
      <c r="A374" s="105" t="s">
        <v>96</v>
      </c>
      <c r="B374" s="106"/>
      <c r="C374" s="106"/>
      <c r="D374" s="107"/>
    </row>
    <row r="375" spans="1:4" ht="12.75">
      <c r="A375" s="108" t="s">
        <v>130</v>
      </c>
      <c r="B375" s="104"/>
      <c r="C375" s="104"/>
      <c r="D375" s="109"/>
    </row>
    <row r="376" ht="13.5" thickBot="1"/>
    <row r="377" spans="1:4" ht="51">
      <c r="A377" s="50" t="s">
        <v>51</v>
      </c>
      <c r="B377" s="51" t="s">
        <v>53</v>
      </c>
      <c r="C377" s="51" t="s">
        <v>3</v>
      </c>
      <c r="D377" s="52" t="s">
        <v>4</v>
      </c>
    </row>
    <row r="378" spans="1:4" ht="12.75">
      <c r="A378" s="145" t="s">
        <v>36</v>
      </c>
      <c r="B378" s="142">
        <v>1844</v>
      </c>
      <c r="C378" s="146">
        <f>B378/B389</f>
        <v>0.1874936451448907</v>
      </c>
      <c r="D378" s="147">
        <f>C378</f>
        <v>0.1874936451448907</v>
      </c>
    </row>
    <row r="379" spans="1:4" ht="12.75">
      <c r="A379" s="53" t="s">
        <v>98</v>
      </c>
      <c r="B379" s="49">
        <v>1366</v>
      </c>
      <c r="C379" s="6">
        <f>B379/B389</f>
        <v>0.13889171326893746</v>
      </c>
      <c r="D379" s="7">
        <f aca="true" t="shared" si="19" ref="D379:D388">C379+D378</f>
        <v>0.32638535841382815</v>
      </c>
    </row>
    <row r="380" spans="1:4" ht="12.75">
      <c r="A380" s="53" t="s">
        <v>99</v>
      </c>
      <c r="B380" s="47">
        <v>1337</v>
      </c>
      <c r="C380" s="6">
        <f>B380/B389</f>
        <v>0.13594306049822064</v>
      </c>
      <c r="D380" s="7">
        <f t="shared" si="19"/>
        <v>0.4623284189120488</v>
      </c>
    </row>
    <row r="381" spans="1:4" ht="12.75">
      <c r="A381" s="53" t="s">
        <v>100</v>
      </c>
      <c r="B381" s="49">
        <v>851</v>
      </c>
      <c r="C381" s="6">
        <f>B381/B389</f>
        <v>0.08652770716827657</v>
      </c>
      <c r="D381" s="7">
        <f t="shared" si="19"/>
        <v>0.5488561260803253</v>
      </c>
    </row>
    <row r="382" spans="1:4" ht="12.75">
      <c r="A382" s="54" t="s">
        <v>101</v>
      </c>
      <c r="B382" s="49">
        <v>837</v>
      </c>
      <c r="C382" s="6">
        <f>B382/B389</f>
        <v>0.08510421962379258</v>
      </c>
      <c r="D382" s="7">
        <f t="shared" si="19"/>
        <v>0.6339603457041179</v>
      </c>
    </row>
    <row r="383" spans="1:4" ht="25.5">
      <c r="A383" s="54" t="s">
        <v>102</v>
      </c>
      <c r="B383" s="49">
        <v>819</v>
      </c>
      <c r="C383" s="6">
        <f>B383/B389</f>
        <v>0.08327402135231317</v>
      </c>
      <c r="D383" s="7">
        <f t="shared" si="19"/>
        <v>0.7172343670564311</v>
      </c>
    </row>
    <row r="384" spans="1:4" ht="12.75">
      <c r="A384" s="53" t="s">
        <v>103</v>
      </c>
      <c r="B384" s="49">
        <v>800</v>
      </c>
      <c r="C384" s="6">
        <f>B384/B389</f>
        <v>0.0813421453990849</v>
      </c>
      <c r="D384" s="7">
        <f t="shared" si="19"/>
        <v>0.798576512455516</v>
      </c>
    </row>
    <row r="385" spans="1:4" ht="12.75">
      <c r="A385" s="53" t="s">
        <v>104</v>
      </c>
      <c r="B385" s="47">
        <v>717</v>
      </c>
      <c r="C385" s="6">
        <f>B385/B389</f>
        <v>0.07290289781392985</v>
      </c>
      <c r="D385" s="7">
        <f t="shared" si="19"/>
        <v>0.8714794102694459</v>
      </c>
    </row>
    <row r="386" spans="1:4" ht="12.75">
      <c r="A386" s="53" t="s">
        <v>105</v>
      </c>
      <c r="B386" s="49">
        <v>682</v>
      </c>
      <c r="C386" s="6">
        <f>B386/B389</f>
        <v>0.06934417895271988</v>
      </c>
      <c r="D386" s="7">
        <f t="shared" si="19"/>
        <v>0.9408235892221657</v>
      </c>
    </row>
    <row r="387" spans="1:4" ht="12.75">
      <c r="A387" s="53" t="s">
        <v>106</v>
      </c>
      <c r="B387" s="47">
        <v>390</v>
      </c>
      <c r="C387" s="6">
        <f>B387/B389</f>
        <v>0.03965429588205389</v>
      </c>
      <c r="D387" s="7">
        <f t="shared" si="19"/>
        <v>0.9804778851042196</v>
      </c>
    </row>
    <row r="388" spans="1:4" ht="13.5" thickBot="1">
      <c r="A388" s="74" t="s">
        <v>107</v>
      </c>
      <c r="B388" s="57">
        <v>192</v>
      </c>
      <c r="C388" s="11">
        <f>B388/B389</f>
        <v>0.019522114895780377</v>
      </c>
      <c r="D388" s="12">
        <f t="shared" si="19"/>
        <v>1</v>
      </c>
    </row>
    <row r="389" spans="1:4" ht="13.5" thickBot="1">
      <c r="A389" s="116" t="s">
        <v>11</v>
      </c>
      <c r="B389" s="114">
        <f>SUM(B378:B388)</f>
        <v>9835</v>
      </c>
      <c r="C389" s="117">
        <f>SUM(C378:C388)</f>
        <v>1</v>
      </c>
      <c r="D389" s="118">
        <f>D388</f>
        <v>1</v>
      </c>
    </row>
    <row r="390" spans="1:4" ht="12.75">
      <c r="A390" s="226"/>
      <c r="B390" s="224"/>
      <c r="C390" s="225"/>
      <c r="D390" s="225"/>
    </row>
    <row r="391" spans="1:8" s="1" customFormat="1" ht="12.75">
      <c r="A391" s="232" t="s">
        <v>139</v>
      </c>
      <c r="B391" s="233"/>
      <c r="C391" s="233"/>
      <c r="D391" s="233"/>
      <c r="E391" s="209"/>
      <c r="F391" s="209"/>
      <c r="G391" s="209"/>
      <c r="H391" s="209"/>
    </row>
    <row r="392" spans="1:4" ht="12.75">
      <c r="A392" s="18" t="s">
        <v>142</v>
      </c>
      <c r="B392" s="202"/>
      <c r="C392" s="202"/>
      <c r="D392" s="202"/>
    </row>
    <row r="393" spans="1:8" s="1" customFormat="1" ht="12.75">
      <c r="A393" s="18"/>
      <c r="B393" s="202"/>
      <c r="C393" s="202"/>
      <c r="D393" s="202"/>
      <c r="E393" s="209"/>
      <c r="F393" s="209"/>
      <c r="G393" s="209"/>
      <c r="H393" s="209"/>
    </row>
    <row r="394" spans="1:4" ht="12.75">
      <c r="A394" s="68" t="s">
        <v>156</v>
      </c>
      <c r="B394" s="69"/>
      <c r="C394" s="69"/>
      <c r="D394" s="69"/>
    </row>
    <row r="395" spans="1:4" ht="12.75">
      <c r="A395" s="67" t="s">
        <v>97</v>
      </c>
      <c r="B395" s="14"/>
      <c r="C395" s="149"/>
      <c r="D395" s="149"/>
    </row>
    <row r="396" spans="1:4" ht="12.75">
      <c r="A396" s="58" t="s">
        <v>130</v>
      </c>
      <c r="B396" s="14"/>
      <c r="C396" s="149"/>
      <c r="D396" s="149"/>
    </row>
    <row r="397" spans="3:4" ht="13.5" thickBot="1">
      <c r="C397" s="30"/>
      <c r="D397" s="30"/>
    </row>
    <row r="398" spans="1:4" ht="25.5">
      <c r="A398" s="50" t="s">
        <v>51</v>
      </c>
      <c r="B398" s="51" t="s">
        <v>54</v>
      </c>
      <c r="C398" s="51" t="s">
        <v>3</v>
      </c>
      <c r="D398" s="52" t="s">
        <v>4</v>
      </c>
    </row>
    <row r="399" spans="1:4" ht="12.75">
      <c r="A399" s="155" t="s">
        <v>36</v>
      </c>
      <c r="B399" s="92">
        <v>725</v>
      </c>
      <c r="C399" s="146">
        <f>B399/B410</f>
        <v>0.1953651306925357</v>
      </c>
      <c r="D399" s="147">
        <f>C399</f>
        <v>0.1953651306925357</v>
      </c>
    </row>
    <row r="400" spans="1:4" ht="12.75">
      <c r="A400" s="53" t="s">
        <v>98</v>
      </c>
      <c r="B400" s="47">
        <v>622</v>
      </c>
      <c r="C400" s="6">
        <f>B400/B410</f>
        <v>0.1676098086769065</v>
      </c>
      <c r="D400" s="7">
        <f aca="true" t="shared" si="20" ref="D400:D409">C400+D399</f>
        <v>0.3629749393694422</v>
      </c>
    </row>
    <row r="401" spans="1:4" ht="12.75">
      <c r="A401" s="53" t="s">
        <v>105</v>
      </c>
      <c r="B401" s="47">
        <v>374</v>
      </c>
      <c r="C401" s="6">
        <f>B401/B410</f>
        <v>0.10078146052277014</v>
      </c>
      <c r="D401" s="7">
        <f t="shared" si="20"/>
        <v>0.46375639989221235</v>
      </c>
    </row>
    <row r="402" spans="1:4" ht="12.75">
      <c r="A402" s="53" t="s">
        <v>103</v>
      </c>
      <c r="B402" s="47">
        <v>366</v>
      </c>
      <c r="C402" s="6">
        <f>B402/B410</f>
        <v>0.09862570735650768</v>
      </c>
      <c r="D402" s="7">
        <f t="shared" si="20"/>
        <v>0.5623821072487201</v>
      </c>
    </row>
    <row r="403" spans="1:4" ht="12.75">
      <c r="A403" s="53" t="s">
        <v>99</v>
      </c>
      <c r="B403" s="47">
        <v>360</v>
      </c>
      <c r="C403" s="6">
        <f>B403/B410</f>
        <v>0.09700889248181083</v>
      </c>
      <c r="D403" s="7">
        <f t="shared" si="20"/>
        <v>0.659390999730531</v>
      </c>
    </row>
    <row r="404" spans="1:4" ht="12.75">
      <c r="A404" s="54" t="s">
        <v>100</v>
      </c>
      <c r="B404" s="49">
        <v>333</v>
      </c>
      <c r="C404" s="6">
        <f>B404/B410</f>
        <v>0.08973322554567502</v>
      </c>
      <c r="D404" s="7">
        <f t="shared" si="20"/>
        <v>0.7491242252762059</v>
      </c>
    </row>
    <row r="405" spans="1:4" ht="12.75">
      <c r="A405" s="53" t="s">
        <v>104</v>
      </c>
      <c r="B405" s="47">
        <v>273</v>
      </c>
      <c r="C405" s="6">
        <f>B405/B410</f>
        <v>0.07356507679870655</v>
      </c>
      <c r="D405" s="7">
        <f t="shared" si="20"/>
        <v>0.8226893020749124</v>
      </c>
    </row>
    <row r="406" spans="1:4" ht="12.75">
      <c r="A406" s="54" t="s">
        <v>101</v>
      </c>
      <c r="B406" s="49">
        <v>266</v>
      </c>
      <c r="C406" s="6">
        <f>B406/B410</f>
        <v>0.07167879277822689</v>
      </c>
      <c r="D406" s="7">
        <f t="shared" si="20"/>
        <v>0.8943680948531393</v>
      </c>
    </row>
    <row r="407" spans="1:4" ht="25.5">
      <c r="A407" s="54" t="s">
        <v>102</v>
      </c>
      <c r="B407" s="49">
        <v>264</v>
      </c>
      <c r="C407" s="6">
        <f>B407/B410</f>
        <v>0.07113985448666128</v>
      </c>
      <c r="D407" s="7">
        <f t="shared" si="20"/>
        <v>0.9655079493398006</v>
      </c>
    </row>
    <row r="408" spans="1:4" ht="12.75">
      <c r="A408" s="54" t="s">
        <v>106</v>
      </c>
      <c r="B408" s="49">
        <v>88</v>
      </c>
      <c r="C408" s="6">
        <f>B408/B410</f>
        <v>0.023713284828887092</v>
      </c>
      <c r="D408" s="7">
        <f t="shared" si="20"/>
        <v>0.9892212341686877</v>
      </c>
    </row>
    <row r="409" spans="1:4" ht="13.5" thickBot="1">
      <c r="A409" s="74" t="s">
        <v>107</v>
      </c>
      <c r="B409" s="94">
        <v>40</v>
      </c>
      <c r="C409" s="11">
        <f>B409/B410</f>
        <v>0.010778765831312315</v>
      </c>
      <c r="D409" s="12">
        <f t="shared" si="20"/>
        <v>1</v>
      </c>
    </row>
    <row r="410" spans="1:4" ht="13.5" thickBot="1">
      <c r="A410" s="116" t="s">
        <v>11</v>
      </c>
      <c r="B410" s="114">
        <f>SUM(B399:B409)</f>
        <v>3711</v>
      </c>
      <c r="C410" s="117">
        <f>SUM(C399:C409)</f>
        <v>1</v>
      </c>
      <c r="D410" s="118">
        <f>D409</f>
        <v>1</v>
      </c>
    </row>
    <row r="411" spans="1:4" ht="12.75">
      <c r="A411" s="226"/>
      <c r="B411" s="224"/>
      <c r="C411" s="225"/>
      <c r="D411" s="225"/>
    </row>
    <row r="412" spans="1:8" s="1" customFormat="1" ht="12.75">
      <c r="A412" s="232" t="s">
        <v>139</v>
      </c>
      <c r="B412" s="233"/>
      <c r="C412" s="233"/>
      <c r="D412" s="233"/>
      <c r="E412" s="209"/>
      <c r="F412" s="209"/>
      <c r="G412" s="209"/>
      <c r="H412" s="209"/>
    </row>
    <row r="413" spans="1:4" ht="12.75">
      <c r="A413" s="18" t="s">
        <v>142</v>
      </c>
      <c r="B413" s="202"/>
      <c r="C413" s="202"/>
      <c r="D413" s="202"/>
    </row>
    <row r="414" spans="1:4" ht="12.75">
      <c r="A414" s="18"/>
      <c r="B414" s="202"/>
      <c r="C414" s="202"/>
      <c r="D414" s="202"/>
    </row>
    <row r="415" spans="1:8" ht="12.75">
      <c r="A415" s="68" t="s">
        <v>155</v>
      </c>
      <c r="B415" s="69"/>
      <c r="C415" s="69"/>
      <c r="D415" s="69"/>
      <c r="E415" s="69"/>
      <c r="F415" s="69"/>
      <c r="G415" s="69"/>
      <c r="H415" s="69"/>
    </row>
    <row r="416" spans="1:8" ht="13.5" thickBot="1">
      <c r="A416" s="67" t="s">
        <v>97</v>
      </c>
      <c r="B416" s="44"/>
      <c r="C416" s="44"/>
      <c r="D416" s="44"/>
      <c r="E416" s="44"/>
      <c r="F416" s="44"/>
      <c r="G416" s="44"/>
      <c r="H416" s="17"/>
    </row>
    <row r="417" spans="1:8" ht="13.5" thickBot="1">
      <c r="A417" s="15" t="s">
        <v>135</v>
      </c>
      <c r="B417" s="16"/>
      <c r="C417" s="16"/>
      <c r="D417" s="17"/>
      <c r="E417" s="17"/>
      <c r="F417" s="17"/>
      <c r="G417" s="17"/>
      <c r="H417" s="17"/>
    </row>
    <row r="418" ht="13.5" thickBot="1"/>
    <row r="419" spans="1:15" ht="51" customHeight="1">
      <c r="A419" s="76" t="s">
        <v>51</v>
      </c>
      <c r="B419" s="77" t="s">
        <v>8</v>
      </c>
      <c r="C419" s="77" t="s">
        <v>5</v>
      </c>
      <c r="D419" s="77" t="s">
        <v>9</v>
      </c>
      <c r="E419" s="77" t="s">
        <v>10</v>
      </c>
      <c r="F419" s="77" t="s">
        <v>38</v>
      </c>
      <c r="G419" s="81" t="s">
        <v>7</v>
      </c>
      <c r="H419" s="82" t="s">
        <v>11</v>
      </c>
      <c r="I419" s="203"/>
      <c r="J419" s="203"/>
      <c r="K419" s="203"/>
      <c r="L419" s="203"/>
      <c r="M419" s="203"/>
      <c r="N419" s="203"/>
      <c r="O419" s="203"/>
    </row>
    <row r="420" spans="1:15" ht="12.75">
      <c r="A420" s="100" t="s">
        <v>104</v>
      </c>
      <c r="B420" s="49">
        <v>57</v>
      </c>
      <c r="C420" s="49">
        <v>111</v>
      </c>
      <c r="D420" s="49">
        <v>4</v>
      </c>
      <c r="E420" s="49">
        <v>1</v>
      </c>
      <c r="F420" s="49">
        <v>61</v>
      </c>
      <c r="G420" s="86">
        <v>54</v>
      </c>
      <c r="H420" s="129">
        <f aca="true" t="shared" si="21" ref="H420:H430">SUM(B420:G420)</f>
        <v>288</v>
      </c>
      <c r="I420" s="203"/>
      <c r="J420" s="203"/>
      <c r="K420" s="203"/>
      <c r="L420" s="203"/>
      <c r="M420" s="203"/>
      <c r="N420" s="235"/>
      <c r="O420" s="203"/>
    </row>
    <row r="421" spans="1:15" ht="12.75">
      <c r="A421" s="100" t="s">
        <v>101</v>
      </c>
      <c r="B421" s="49">
        <v>40</v>
      </c>
      <c r="C421" s="49">
        <v>83</v>
      </c>
      <c r="D421" s="49">
        <v>7</v>
      </c>
      <c r="E421" s="90">
        <v>29</v>
      </c>
      <c r="F421" s="49">
        <v>60</v>
      </c>
      <c r="G421" s="86">
        <v>62</v>
      </c>
      <c r="H421" s="129">
        <f t="shared" si="21"/>
        <v>281</v>
      </c>
      <c r="I421" s="203"/>
      <c r="J421" s="203"/>
      <c r="K421" s="203"/>
      <c r="L421" s="203"/>
      <c r="M421" s="203"/>
      <c r="N421" s="203"/>
      <c r="O421" s="203"/>
    </row>
    <row r="422" spans="1:8" ht="12.75">
      <c r="A422" s="100" t="s">
        <v>103</v>
      </c>
      <c r="B422" s="49">
        <v>59</v>
      </c>
      <c r="C422" s="90">
        <v>206</v>
      </c>
      <c r="D422" s="49">
        <v>18</v>
      </c>
      <c r="E422" s="49">
        <v>4</v>
      </c>
      <c r="F422" s="49">
        <v>68</v>
      </c>
      <c r="G422" s="86">
        <v>37</v>
      </c>
      <c r="H422" s="129">
        <f t="shared" si="21"/>
        <v>392</v>
      </c>
    </row>
    <row r="423" spans="1:8" ht="12.75">
      <c r="A423" s="100" t="s">
        <v>105</v>
      </c>
      <c r="B423" s="90">
        <v>97</v>
      </c>
      <c r="C423" s="49">
        <v>15</v>
      </c>
      <c r="D423" s="49">
        <v>7</v>
      </c>
      <c r="E423" s="49">
        <v>8</v>
      </c>
      <c r="F423" s="49">
        <v>89</v>
      </c>
      <c r="G423" s="91">
        <v>209</v>
      </c>
      <c r="H423" s="130">
        <f t="shared" si="21"/>
        <v>425</v>
      </c>
    </row>
    <row r="424" spans="1:8" ht="12.75">
      <c r="A424" s="100" t="s">
        <v>98</v>
      </c>
      <c r="B424" s="90">
        <v>130</v>
      </c>
      <c r="C424" s="90">
        <v>251</v>
      </c>
      <c r="D424" s="90">
        <v>25</v>
      </c>
      <c r="E424" s="49">
        <v>14</v>
      </c>
      <c r="F424" s="90">
        <v>179</v>
      </c>
      <c r="G424" s="86">
        <v>81</v>
      </c>
      <c r="H424" s="130">
        <f t="shared" si="21"/>
        <v>680</v>
      </c>
    </row>
    <row r="425" spans="1:8" ht="12.75">
      <c r="A425" s="101" t="s">
        <v>36</v>
      </c>
      <c r="B425" s="92">
        <v>64</v>
      </c>
      <c r="C425" s="92">
        <v>469</v>
      </c>
      <c r="D425" s="92">
        <v>43</v>
      </c>
      <c r="E425" s="92">
        <v>8</v>
      </c>
      <c r="F425" s="92">
        <v>129</v>
      </c>
      <c r="G425" s="93">
        <v>48</v>
      </c>
      <c r="H425" s="132">
        <f t="shared" si="21"/>
        <v>761</v>
      </c>
    </row>
    <row r="426" spans="1:8" ht="25.5">
      <c r="A426" s="100" t="s">
        <v>102</v>
      </c>
      <c r="B426" s="49">
        <v>22</v>
      </c>
      <c r="C426" s="49">
        <v>167</v>
      </c>
      <c r="D426" s="90">
        <v>23</v>
      </c>
      <c r="E426" s="49"/>
      <c r="F426" s="49">
        <v>44</v>
      </c>
      <c r="G426" s="86">
        <v>23</v>
      </c>
      <c r="H426" s="129">
        <f t="shared" si="21"/>
        <v>279</v>
      </c>
    </row>
    <row r="427" spans="1:8" ht="12.75">
      <c r="A427" s="100" t="s">
        <v>107</v>
      </c>
      <c r="B427" s="49">
        <v>3</v>
      </c>
      <c r="C427" s="49">
        <v>15</v>
      </c>
      <c r="D427" s="49">
        <v>2</v>
      </c>
      <c r="E427" s="49">
        <v>1</v>
      </c>
      <c r="F427" s="49">
        <v>16</v>
      </c>
      <c r="G427" s="86">
        <v>4</v>
      </c>
      <c r="H427" s="129">
        <f t="shared" si="21"/>
        <v>41</v>
      </c>
    </row>
    <row r="428" spans="1:8" ht="12.75">
      <c r="A428" s="100" t="s">
        <v>106</v>
      </c>
      <c r="B428" s="49">
        <v>17</v>
      </c>
      <c r="C428" s="49">
        <v>17</v>
      </c>
      <c r="D428" s="49">
        <v>3</v>
      </c>
      <c r="E428" s="49">
        <v>4</v>
      </c>
      <c r="F428" s="49">
        <v>36</v>
      </c>
      <c r="G428" s="86">
        <v>17</v>
      </c>
      <c r="H428" s="129">
        <f t="shared" si="21"/>
        <v>94</v>
      </c>
    </row>
    <row r="429" spans="1:8" ht="12.75">
      <c r="A429" s="100" t="s">
        <v>100</v>
      </c>
      <c r="B429" s="49">
        <v>48</v>
      </c>
      <c r="C429" s="49">
        <v>125</v>
      </c>
      <c r="D429" s="49">
        <v>22</v>
      </c>
      <c r="E429" s="90">
        <v>26</v>
      </c>
      <c r="F429" s="90">
        <v>83</v>
      </c>
      <c r="G429" s="86">
        <v>43</v>
      </c>
      <c r="H429" s="129">
        <f t="shared" si="21"/>
        <v>347</v>
      </c>
    </row>
    <row r="430" spans="1:8" ht="13.5" thickBot="1">
      <c r="A430" s="103" t="s">
        <v>99</v>
      </c>
      <c r="B430" s="94">
        <v>67</v>
      </c>
      <c r="C430" s="94">
        <v>115</v>
      </c>
      <c r="D430" s="137">
        <v>23</v>
      </c>
      <c r="E430" s="94">
        <v>6</v>
      </c>
      <c r="F430" s="94">
        <v>81</v>
      </c>
      <c r="G430" s="139">
        <v>122</v>
      </c>
      <c r="H430" s="129">
        <f t="shared" si="21"/>
        <v>414</v>
      </c>
    </row>
    <row r="431" spans="1:8" ht="13.5" thickBot="1">
      <c r="A431" s="124" t="s">
        <v>55</v>
      </c>
      <c r="B431" s="121">
        <f aca="true" t="shared" si="22" ref="B431:H431">SUM(B420:B430)</f>
        <v>604</v>
      </c>
      <c r="C431" s="121">
        <f t="shared" si="22"/>
        <v>1574</v>
      </c>
      <c r="D431" s="121">
        <f t="shared" si="22"/>
        <v>177</v>
      </c>
      <c r="E431" s="121">
        <f t="shared" si="22"/>
        <v>101</v>
      </c>
      <c r="F431" s="121">
        <f t="shared" si="22"/>
        <v>846</v>
      </c>
      <c r="G431" s="121">
        <f t="shared" si="22"/>
        <v>700</v>
      </c>
      <c r="H431" s="150">
        <f t="shared" si="22"/>
        <v>4002</v>
      </c>
    </row>
    <row r="433" spans="1:8" s="1" customFormat="1" ht="12.75">
      <c r="A433" s="232" t="s">
        <v>139</v>
      </c>
      <c r="B433" s="233"/>
      <c r="C433" s="233"/>
      <c r="D433" s="233"/>
      <c r="E433" s="209"/>
      <c r="F433" s="209"/>
      <c r="G433" s="209"/>
      <c r="H433" s="209"/>
    </row>
    <row r="434" spans="1:4" ht="12.75">
      <c r="A434" s="18" t="s">
        <v>142</v>
      </c>
      <c r="B434" s="202"/>
      <c r="C434" s="202"/>
      <c r="D434" s="202"/>
    </row>
    <row r="435" spans="1:15" ht="12.75" customHeight="1">
      <c r="A435" s="211" t="s">
        <v>136</v>
      </c>
      <c r="B435" s="212"/>
      <c r="C435" s="212"/>
      <c r="D435" s="212"/>
      <c r="E435" s="212"/>
      <c r="F435" s="212"/>
      <c r="G435" s="212"/>
      <c r="H435" s="18"/>
      <c r="I435" s="18"/>
      <c r="J435" s="18"/>
      <c r="K435" s="18"/>
      <c r="L435" s="18"/>
      <c r="M435" s="18"/>
      <c r="N435" s="18"/>
      <c r="O435" s="18"/>
    </row>
    <row r="436" spans="1:15" ht="12.75">
      <c r="A436" s="211" t="s">
        <v>145</v>
      </c>
      <c r="B436" s="212"/>
      <c r="C436" s="212"/>
      <c r="D436" s="212"/>
      <c r="E436" s="212"/>
      <c r="F436" s="212"/>
      <c r="G436" s="212"/>
      <c r="H436" s="18"/>
      <c r="I436" s="18"/>
      <c r="J436" s="18"/>
      <c r="K436" s="18"/>
      <c r="L436" s="18"/>
      <c r="M436" s="18"/>
      <c r="N436" s="18"/>
      <c r="O436" s="18"/>
    </row>
    <row r="437" spans="1:7" ht="12.75">
      <c r="A437" s="234" t="s">
        <v>169</v>
      </c>
      <c r="B437" s="210"/>
      <c r="C437" s="210"/>
      <c r="D437" s="210"/>
      <c r="E437" s="210"/>
      <c r="F437" s="210"/>
      <c r="G437" s="210"/>
    </row>
    <row r="438" spans="1:7" ht="27.75" customHeight="1">
      <c r="A438" s="234"/>
      <c r="B438" s="210"/>
      <c r="C438" s="210"/>
      <c r="D438" s="210"/>
      <c r="E438" s="210"/>
      <c r="F438" s="210"/>
      <c r="G438" s="210"/>
    </row>
    <row r="441" spans="1:4" ht="13.5" thickBot="1">
      <c r="A441" s="68" t="s">
        <v>108</v>
      </c>
      <c r="B441" s="69"/>
      <c r="C441" s="69"/>
      <c r="D441" s="69"/>
    </row>
    <row r="442" spans="1:4" ht="12.75">
      <c r="A442" s="105" t="s">
        <v>109</v>
      </c>
      <c r="B442" s="106"/>
      <c r="C442" s="106"/>
      <c r="D442" s="107"/>
    </row>
    <row r="443" spans="1:4" ht="12.75">
      <c r="A443" s="108" t="s">
        <v>130</v>
      </c>
      <c r="B443" s="104"/>
      <c r="C443" s="104"/>
      <c r="D443" s="109"/>
    </row>
    <row r="444" ht="13.5" thickBot="1"/>
    <row r="445" spans="1:8" ht="51">
      <c r="A445" s="50" t="s">
        <v>51</v>
      </c>
      <c r="B445" s="51" t="s">
        <v>53</v>
      </c>
      <c r="C445" s="51" t="s">
        <v>3</v>
      </c>
      <c r="D445" s="52" t="s">
        <v>4</v>
      </c>
      <c r="E445" s="30"/>
      <c r="F445" s="30"/>
      <c r="G445" s="30"/>
      <c r="H445" s="30"/>
    </row>
    <row r="446" spans="1:8" ht="12.75">
      <c r="A446" s="54" t="s">
        <v>111</v>
      </c>
      <c r="B446" s="47">
        <v>3658</v>
      </c>
      <c r="C446" s="70">
        <f>B446/B453</f>
        <v>0.32640314089408407</v>
      </c>
      <c r="D446" s="71">
        <f>C446</f>
        <v>0.32640314089408407</v>
      </c>
      <c r="E446" s="30"/>
      <c r="F446" s="30"/>
      <c r="G446" s="30"/>
      <c r="H446" s="30"/>
    </row>
    <row r="447" spans="1:8" ht="12.75">
      <c r="A447" s="53" t="s">
        <v>112</v>
      </c>
      <c r="B447" s="49">
        <v>3094</v>
      </c>
      <c r="C447" s="6">
        <f>B447/B453</f>
        <v>0.27607745159275454</v>
      </c>
      <c r="D447" s="7">
        <f aca="true" t="shared" si="23" ref="D447:D452">C447+D446</f>
        <v>0.6024805924868386</v>
      </c>
      <c r="E447" s="30"/>
      <c r="F447" s="30"/>
      <c r="G447" s="30"/>
      <c r="H447" s="30"/>
    </row>
    <row r="448" spans="1:8" ht="12.75">
      <c r="A448" s="53" t="s">
        <v>113</v>
      </c>
      <c r="B448" s="47">
        <v>1750</v>
      </c>
      <c r="C448" s="6">
        <f>B448/B453</f>
        <v>0.1561524047470331</v>
      </c>
      <c r="D448" s="7">
        <f t="shared" si="23"/>
        <v>0.7586329972338717</v>
      </c>
      <c r="E448" s="30"/>
      <c r="F448" s="30"/>
      <c r="G448" s="30"/>
      <c r="H448" s="30"/>
    </row>
    <row r="449" spans="1:8" ht="12.75">
      <c r="A449" s="54" t="s">
        <v>114</v>
      </c>
      <c r="B449" s="49">
        <v>988</v>
      </c>
      <c r="C449" s="6">
        <f>B449/B453</f>
        <v>0.08815918622289641</v>
      </c>
      <c r="D449" s="7">
        <f t="shared" si="23"/>
        <v>0.8467921834567681</v>
      </c>
      <c r="E449" s="30"/>
      <c r="F449" s="30"/>
      <c r="G449" s="30"/>
      <c r="H449" s="30"/>
    </row>
    <row r="450" spans="1:8" ht="12.75">
      <c r="A450" s="145" t="s">
        <v>36</v>
      </c>
      <c r="B450" s="142">
        <v>979</v>
      </c>
      <c r="C450" s="143">
        <f>B450/B453</f>
        <v>0.0873561167127688</v>
      </c>
      <c r="D450" s="144">
        <f t="shared" si="23"/>
        <v>0.9341483001695369</v>
      </c>
      <c r="E450" s="30"/>
      <c r="F450" s="30"/>
      <c r="G450" s="30"/>
      <c r="H450" s="30"/>
    </row>
    <row r="451" spans="1:8" ht="12.75">
      <c r="A451" s="54" t="s">
        <v>115</v>
      </c>
      <c r="B451" s="49">
        <v>481</v>
      </c>
      <c r="C451" s="6">
        <f>B451/B453</f>
        <v>0.04291960381904167</v>
      </c>
      <c r="D451" s="7">
        <f t="shared" si="23"/>
        <v>0.9770679039885786</v>
      </c>
      <c r="E451" s="30"/>
      <c r="F451" s="30"/>
      <c r="G451" s="30"/>
      <c r="H451" s="30"/>
    </row>
    <row r="452" spans="1:8" ht="13.5" thickBot="1">
      <c r="A452" s="56" t="s">
        <v>38</v>
      </c>
      <c r="B452" s="94">
        <v>257</v>
      </c>
      <c r="C452" s="11">
        <f>B452/B453</f>
        <v>0.022932096011421432</v>
      </c>
      <c r="D452" s="12">
        <f t="shared" si="23"/>
        <v>1</v>
      </c>
      <c r="E452" s="30"/>
      <c r="F452" s="30"/>
      <c r="G452" s="30"/>
      <c r="H452" s="30"/>
    </row>
    <row r="453" spans="1:8" ht="13.5" thickBot="1">
      <c r="A453" s="116" t="s">
        <v>11</v>
      </c>
      <c r="B453" s="114">
        <f>SUM(B446:B452)</f>
        <v>11207</v>
      </c>
      <c r="C453" s="117">
        <f>SUM(C446:C452)</f>
        <v>1</v>
      </c>
      <c r="D453" s="118">
        <f>D452</f>
        <v>1</v>
      </c>
      <c r="E453" s="30"/>
      <c r="F453" s="30"/>
      <c r="G453" s="30"/>
      <c r="H453" s="30"/>
    </row>
    <row r="454" spans="1:8" ht="12.75">
      <c r="A454" s="226"/>
      <c r="B454" s="224"/>
      <c r="C454" s="225"/>
      <c r="D454" s="225"/>
      <c r="E454" s="30"/>
      <c r="F454" s="30"/>
      <c r="G454" s="30"/>
      <c r="H454" s="30"/>
    </row>
    <row r="455" spans="1:8" s="1" customFormat="1" ht="12.75">
      <c r="A455" s="232" t="s">
        <v>139</v>
      </c>
      <c r="B455" s="233"/>
      <c r="C455" s="233"/>
      <c r="D455" s="233"/>
      <c r="E455" s="209"/>
      <c r="F455" s="209"/>
      <c r="G455" s="209"/>
      <c r="H455" s="209"/>
    </row>
    <row r="456" spans="1:4" ht="12.75">
      <c r="A456" s="18" t="s">
        <v>142</v>
      </c>
      <c r="B456" s="202"/>
      <c r="C456" s="202"/>
      <c r="D456" s="202"/>
    </row>
    <row r="457" spans="1:8" ht="12.75">
      <c r="A457" s="30"/>
      <c r="B457" s="30"/>
      <c r="C457" s="30"/>
      <c r="D457" s="30"/>
      <c r="E457" s="30"/>
      <c r="F457" s="30"/>
      <c r="G457" s="30"/>
      <c r="H457" s="30"/>
    </row>
    <row r="458" spans="1:4" ht="12.75">
      <c r="A458" s="68" t="s">
        <v>157</v>
      </c>
      <c r="B458" s="69"/>
      <c r="C458" s="69"/>
      <c r="D458" s="69"/>
    </row>
    <row r="459" spans="1:8" ht="12.75">
      <c r="A459" s="44" t="s">
        <v>110</v>
      </c>
      <c r="B459" s="149"/>
      <c r="C459" s="149"/>
      <c r="D459" s="149"/>
      <c r="E459" s="30"/>
      <c r="F459" s="30"/>
      <c r="G459" s="30"/>
      <c r="H459" s="30"/>
    </row>
    <row r="460" spans="1:8" ht="12.75">
      <c r="A460" s="151" t="s">
        <v>130</v>
      </c>
      <c r="B460" s="149"/>
      <c r="C460" s="149"/>
      <c r="D460" s="149"/>
      <c r="E460" s="30"/>
      <c r="F460" s="30"/>
      <c r="G460" s="30"/>
      <c r="H460" s="30"/>
    </row>
    <row r="461" spans="1:8" ht="13.5" thickBot="1">
      <c r="A461" s="30"/>
      <c r="B461" s="30"/>
      <c r="C461" s="30"/>
      <c r="D461" s="30"/>
      <c r="E461" s="30"/>
      <c r="F461" s="30"/>
      <c r="G461" s="30"/>
      <c r="H461" s="30"/>
    </row>
    <row r="462" spans="1:8" ht="25.5">
      <c r="A462" s="50" t="s">
        <v>51</v>
      </c>
      <c r="B462" s="51" t="s">
        <v>54</v>
      </c>
      <c r="C462" s="51" t="s">
        <v>3</v>
      </c>
      <c r="D462" s="52" t="s">
        <v>4</v>
      </c>
      <c r="E462" s="30"/>
      <c r="F462" s="30"/>
      <c r="G462" s="30"/>
      <c r="H462" s="30"/>
    </row>
    <row r="463" spans="1:8" ht="12.75">
      <c r="A463" s="54" t="s">
        <v>111</v>
      </c>
      <c r="B463" s="49">
        <v>2699</v>
      </c>
      <c r="C463" s="70">
        <f>B463/B470</f>
        <v>0.6477081833453324</v>
      </c>
      <c r="D463" s="71">
        <f>C463</f>
        <v>0.6477081833453324</v>
      </c>
      <c r="E463" s="30"/>
      <c r="F463" s="30"/>
      <c r="G463" s="30"/>
      <c r="H463" s="30"/>
    </row>
    <row r="464" spans="1:8" ht="12.75">
      <c r="A464" s="54" t="s">
        <v>112</v>
      </c>
      <c r="B464" s="49">
        <v>703</v>
      </c>
      <c r="C464" s="6">
        <f>B464/B470</f>
        <v>0.16870650347972163</v>
      </c>
      <c r="D464" s="7">
        <f aca="true" t="shared" si="24" ref="D464:D469">C464+D463</f>
        <v>0.816414686825054</v>
      </c>
      <c r="E464" s="30"/>
      <c r="F464" s="30"/>
      <c r="G464" s="30"/>
      <c r="H464" s="30"/>
    </row>
    <row r="465" spans="1:8" ht="12.75">
      <c r="A465" s="54" t="s">
        <v>113</v>
      </c>
      <c r="B465" s="49">
        <v>283</v>
      </c>
      <c r="C465" s="6">
        <f>B465/B470</f>
        <v>0.06791456683465323</v>
      </c>
      <c r="D465" s="7">
        <f t="shared" si="24"/>
        <v>0.8843292536597073</v>
      </c>
      <c r="E465" s="30"/>
      <c r="F465" s="30"/>
      <c r="G465" s="30"/>
      <c r="H465" s="30"/>
    </row>
    <row r="466" spans="1:8" ht="12.75">
      <c r="A466" s="145" t="s">
        <v>36</v>
      </c>
      <c r="B466" s="142">
        <v>186</v>
      </c>
      <c r="C466" s="143">
        <f>B466/B470</f>
        <v>0.04463642908567315</v>
      </c>
      <c r="D466" s="144">
        <f t="shared" si="24"/>
        <v>0.9289656827453804</v>
      </c>
      <c r="E466" s="30"/>
      <c r="F466" s="30"/>
      <c r="G466" s="30"/>
      <c r="H466" s="30"/>
    </row>
    <row r="467" spans="1:8" ht="12.75">
      <c r="A467" s="53" t="s">
        <v>114</v>
      </c>
      <c r="B467" s="47">
        <v>161</v>
      </c>
      <c r="C467" s="6">
        <f>B467/B470</f>
        <v>0.038636909047276215</v>
      </c>
      <c r="D467" s="7">
        <f t="shared" si="24"/>
        <v>0.9676025917926566</v>
      </c>
      <c r="E467" s="30"/>
      <c r="F467" s="30"/>
      <c r="G467" s="30"/>
      <c r="H467" s="30"/>
    </row>
    <row r="468" spans="1:8" ht="12.75">
      <c r="A468" s="54" t="s">
        <v>115</v>
      </c>
      <c r="B468" s="49">
        <v>85</v>
      </c>
      <c r="C468" s="6">
        <f>B468/B470</f>
        <v>0.020398368130549557</v>
      </c>
      <c r="D468" s="7">
        <f t="shared" si="24"/>
        <v>0.9880009599232061</v>
      </c>
      <c r="E468" s="30"/>
      <c r="F468" s="30"/>
      <c r="G468" s="30"/>
      <c r="H468" s="30"/>
    </row>
    <row r="469" spans="1:8" ht="13.5" thickBot="1">
      <c r="A469" s="74" t="s">
        <v>38</v>
      </c>
      <c r="B469" s="94">
        <v>50</v>
      </c>
      <c r="C469" s="11">
        <f>B469/B470</f>
        <v>0.011999040076793857</v>
      </c>
      <c r="D469" s="12">
        <f t="shared" si="24"/>
        <v>1</v>
      </c>
      <c r="E469" s="30"/>
      <c r="F469" s="30"/>
      <c r="G469" s="30"/>
      <c r="H469" s="30"/>
    </row>
    <row r="470" spans="1:8" ht="13.5" thickBot="1">
      <c r="A470" s="116" t="s">
        <v>11</v>
      </c>
      <c r="B470" s="114">
        <f>SUM(B463:B469)</f>
        <v>4167</v>
      </c>
      <c r="C470" s="117">
        <f>SUM(C463:C469)</f>
        <v>1</v>
      </c>
      <c r="D470" s="118">
        <f>D469</f>
        <v>1</v>
      </c>
      <c r="E470" s="30"/>
      <c r="F470" s="30"/>
      <c r="G470" s="30"/>
      <c r="H470" s="30"/>
    </row>
    <row r="471" spans="1:8" ht="12.75">
      <c r="A471" s="226"/>
      <c r="B471" s="224"/>
      <c r="C471" s="225"/>
      <c r="D471" s="225"/>
      <c r="E471" s="30"/>
      <c r="F471" s="30"/>
      <c r="G471" s="30"/>
      <c r="H471" s="30"/>
    </row>
    <row r="472" spans="1:8" s="1" customFormat="1" ht="12.75">
      <c r="A472" s="232" t="s">
        <v>139</v>
      </c>
      <c r="B472" s="233"/>
      <c r="C472" s="233"/>
      <c r="D472" s="233"/>
      <c r="E472" s="209"/>
      <c r="F472" s="209"/>
      <c r="G472" s="209"/>
      <c r="H472" s="209"/>
    </row>
    <row r="473" spans="1:4" ht="12.75">
      <c r="A473" s="18" t="s">
        <v>142</v>
      </c>
      <c r="B473" s="202"/>
      <c r="C473" s="202"/>
      <c r="D473" s="202"/>
    </row>
    <row r="474" spans="1:8" ht="12.75">
      <c r="A474" s="30"/>
      <c r="B474" s="30"/>
      <c r="C474" s="30"/>
      <c r="D474" s="30"/>
      <c r="E474" s="30"/>
      <c r="F474" s="30"/>
      <c r="G474" s="30"/>
      <c r="H474" s="30"/>
    </row>
    <row r="475" spans="1:8" ht="12.75">
      <c r="A475" s="68" t="s">
        <v>158</v>
      </c>
      <c r="B475" s="69"/>
      <c r="C475" s="69"/>
      <c r="D475" s="69"/>
      <c r="E475" s="69"/>
      <c r="F475" s="69"/>
      <c r="G475" s="69"/>
      <c r="H475" s="69"/>
    </row>
    <row r="476" spans="1:8" ht="13.5" thickBot="1">
      <c r="A476" s="44" t="s">
        <v>110</v>
      </c>
      <c r="B476" s="44"/>
      <c r="C476" s="44"/>
      <c r="D476" s="44"/>
      <c r="E476" s="44"/>
      <c r="F476" s="44"/>
      <c r="G476" s="44"/>
      <c r="H476" s="152"/>
    </row>
    <row r="477" spans="1:8" ht="13.5" thickBot="1">
      <c r="A477" s="153" t="s">
        <v>27</v>
      </c>
      <c r="B477" s="154"/>
      <c r="C477" s="154"/>
      <c r="D477" s="152"/>
      <c r="E477" s="152"/>
      <c r="F477" s="152"/>
      <c r="G477" s="152"/>
      <c r="H477" s="152"/>
    </row>
    <row r="478" spans="1:8" ht="13.5" thickBot="1">
      <c r="A478" s="30"/>
      <c r="B478" s="30"/>
      <c r="C478" s="30"/>
      <c r="D478" s="30"/>
      <c r="E478" s="30"/>
      <c r="F478" s="30"/>
      <c r="G478" s="30"/>
      <c r="H478" s="30"/>
    </row>
    <row r="479" spans="1:14" ht="51" customHeight="1">
      <c r="A479" s="76" t="s">
        <v>51</v>
      </c>
      <c r="B479" s="77" t="s">
        <v>8</v>
      </c>
      <c r="C479" s="77" t="s">
        <v>5</v>
      </c>
      <c r="D479" s="77" t="s">
        <v>9</v>
      </c>
      <c r="E479" s="77" t="s">
        <v>10</v>
      </c>
      <c r="F479" s="77" t="s">
        <v>38</v>
      </c>
      <c r="G479" s="81" t="s">
        <v>7</v>
      </c>
      <c r="H479" s="82" t="s">
        <v>11</v>
      </c>
      <c r="I479" s="203"/>
      <c r="J479" s="203"/>
      <c r="K479" s="203"/>
      <c r="L479" s="203"/>
      <c r="M479" s="203"/>
      <c r="N479" s="203"/>
    </row>
    <row r="480" spans="1:14" ht="12.75">
      <c r="A480" s="100" t="s">
        <v>114</v>
      </c>
      <c r="B480" s="49">
        <v>41</v>
      </c>
      <c r="C480" s="49">
        <v>23</v>
      </c>
      <c r="D480" s="49">
        <v>3</v>
      </c>
      <c r="E480" s="49">
        <v>11</v>
      </c>
      <c r="F480" s="49">
        <v>51</v>
      </c>
      <c r="G480" s="86">
        <v>35</v>
      </c>
      <c r="H480" s="129">
        <f aca="true" t="shared" si="25" ref="H480:H486">SUM(B480:G480)</f>
        <v>164</v>
      </c>
      <c r="I480" s="203"/>
      <c r="J480" s="203"/>
      <c r="K480" s="203"/>
      <c r="L480" s="203"/>
      <c r="M480" s="203"/>
      <c r="N480" s="235"/>
    </row>
    <row r="481" spans="1:14" ht="12.75">
      <c r="A481" s="100" t="s">
        <v>111</v>
      </c>
      <c r="B481" s="90">
        <v>349</v>
      </c>
      <c r="C481" s="90">
        <v>1512</v>
      </c>
      <c r="D481" s="90">
        <v>158</v>
      </c>
      <c r="E481" s="90">
        <v>41</v>
      </c>
      <c r="F481" s="90">
        <v>443</v>
      </c>
      <c r="G481" s="91">
        <v>399</v>
      </c>
      <c r="H481" s="130">
        <f t="shared" si="25"/>
        <v>2902</v>
      </c>
      <c r="I481" s="203"/>
      <c r="J481" s="203"/>
      <c r="K481" s="203"/>
      <c r="L481" s="203"/>
      <c r="M481" s="203"/>
      <c r="N481" s="203"/>
    </row>
    <row r="482" spans="1:8" ht="12.75">
      <c r="A482" s="101" t="s">
        <v>36</v>
      </c>
      <c r="B482" s="92">
        <v>28</v>
      </c>
      <c r="C482" s="92">
        <v>50</v>
      </c>
      <c r="D482" s="92">
        <v>6</v>
      </c>
      <c r="E482" s="92">
        <v>9</v>
      </c>
      <c r="F482" s="92">
        <v>67</v>
      </c>
      <c r="G482" s="93">
        <v>38</v>
      </c>
      <c r="H482" s="132">
        <f t="shared" si="25"/>
        <v>198</v>
      </c>
    </row>
    <row r="483" spans="1:8" ht="12.75">
      <c r="A483" s="100" t="s">
        <v>38</v>
      </c>
      <c r="B483" s="49">
        <v>8</v>
      </c>
      <c r="C483" s="49">
        <v>9</v>
      </c>
      <c r="D483" s="49">
        <v>3</v>
      </c>
      <c r="E483" s="49"/>
      <c r="F483" s="49">
        <v>24</v>
      </c>
      <c r="G483" s="86">
        <v>11</v>
      </c>
      <c r="H483" s="129">
        <f t="shared" si="25"/>
        <v>55</v>
      </c>
    </row>
    <row r="484" spans="1:8" ht="12.75">
      <c r="A484" s="100" t="s">
        <v>113</v>
      </c>
      <c r="B484" s="49">
        <v>62</v>
      </c>
      <c r="C484" s="49">
        <v>36</v>
      </c>
      <c r="D484" s="49">
        <v>3</v>
      </c>
      <c r="E484" s="49">
        <v>10</v>
      </c>
      <c r="F484" s="49">
        <v>101</v>
      </c>
      <c r="G484" s="86">
        <v>91</v>
      </c>
      <c r="H484" s="129">
        <f t="shared" si="25"/>
        <v>303</v>
      </c>
    </row>
    <row r="485" spans="1:8" ht="12.75">
      <c r="A485" s="100" t="s">
        <v>115</v>
      </c>
      <c r="B485" s="49">
        <v>26</v>
      </c>
      <c r="C485" s="49">
        <v>3</v>
      </c>
      <c r="D485" s="49">
        <v>1</v>
      </c>
      <c r="E485" s="49">
        <v>8</v>
      </c>
      <c r="F485" s="49">
        <v>33</v>
      </c>
      <c r="G485" s="86">
        <v>24</v>
      </c>
      <c r="H485" s="129">
        <f t="shared" si="25"/>
        <v>95</v>
      </c>
    </row>
    <row r="486" spans="1:8" ht="13.5" thickBot="1">
      <c r="A486" s="103" t="s">
        <v>112</v>
      </c>
      <c r="B486" s="137">
        <v>98</v>
      </c>
      <c r="C486" s="137">
        <v>325</v>
      </c>
      <c r="D486" s="137">
        <v>34</v>
      </c>
      <c r="E486" s="137">
        <v>23</v>
      </c>
      <c r="F486" s="137">
        <v>154</v>
      </c>
      <c r="G486" s="139">
        <v>112</v>
      </c>
      <c r="H486" s="130">
        <f t="shared" si="25"/>
        <v>746</v>
      </c>
    </row>
    <row r="487" spans="1:8" ht="13.5" thickBot="1">
      <c r="A487" s="124" t="s">
        <v>55</v>
      </c>
      <c r="B487" s="121">
        <f>SUM(B480:B486)</f>
        <v>612</v>
      </c>
      <c r="C487" s="121">
        <f aca="true" t="shared" si="26" ref="C487:H487">SUM(C480:C486)</f>
        <v>1958</v>
      </c>
      <c r="D487" s="121">
        <f t="shared" si="26"/>
        <v>208</v>
      </c>
      <c r="E487" s="121">
        <f t="shared" si="26"/>
        <v>102</v>
      </c>
      <c r="F487" s="121">
        <f t="shared" si="26"/>
        <v>873</v>
      </c>
      <c r="G487" s="121">
        <f t="shared" si="26"/>
        <v>710</v>
      </c>
      <c r="H487" s="138">
        <f t="shared" si="26"/>
        <v>4463</v>
      </c>
    </row>
    <row r="489" spans="1:8" s="1" customFormat="1" ht="12.75">
      <c r="A489" s="232" t="s">
        <v>139</v>
      </c>
      <c r="B489" s="233"/>
      <c r="C489" s="233"/>
      <c r="D489" s="233"/>
      <c r="E489" s="209"/>
      <c r="F489" s="209"/>
      <c r="G489" s="209"/>
      <c r="H489" s="209"/>
    </row>
    <row r="490" spans="1:4" ht="12.75">
      <c r="A490" s="18" t="s">
        <v>142</v>
      </c>
      <c r="B490" s="202"/>
      <c r="C490" s="202"/>
      <c r="D490" s="202"/>
    </row>
    <row r="491" spans="1:15" ht="12.75" customHeight="1">
      <c r="A491" s="211" t="s">
        <v>136</v>
      </c>
      <c r="B491" s="212"/>
      <c r="C491" s="212"/>
      <c r="D491" s="212"/>
      <c r="E491" s="212"/>
      <c r="F491" s="212"/>
      <c r="G491" s="212"/>
      <c r="H491" s="18"/>
      <c r="I491" s="18"/>
      <c r="J491" s="18"/>
      <c r="K491" s="18"/>
      <c r="L491" s="18"/>
      <c r="M491" s="18"/>
      <c r="N491" s="18"/>
      <c r="O491" s="18"/>
    </row>
    <row r="492" spans="1:15" ht="12.75">
      <c r="A492" s="211" t="s">
        <v>145</v>
      </c>
      <c r="B492" s="212"/>
      <c r="C492" s="212"/>
      <c r="D492" s="212"/>
      <c r="E492" s="212"/>
      <c r="F492" s="212"/>
      <c r="G492" s="212"/>
      <c r="H492" s="18"/>
      <c r="I492" s="18"/>
      <c r="J492" s="18"/>
      <c r="K492" s="18"/>
      <c r="L492" s="18"/>
      <c r="M492" s="18"/>
      <c r="N492" s="18"/>
      <c r="O492" s="18"/>
    </row>
    <row r="493" spans="1:7" ht="12.75">
      <c r="A493" s="234" t="s">
        <v>170</v>
      </c>
      <c r="B493" s="210"/>
      <c r="C493" s="210"/>
      <c r="D493" s="210"/>
      <c r="E493" s="210"/>
      <c r="F493" s="210"/>
      <c r="G493" s="210"/>
    </row>
    <row r="494" spans="1:7" ht="27.75" customHeight="1">
      <c r="A494" s="234"/>
      <c r="B494" s="210"/>
      <c r="C494" s="210"/>
      <c r="D494" s="210"/>
      <c r="E494" s="210"/>
      <c r="F494" s="210"/>
      <c r="G494" s="210"/>
    </row>
    <row r="497" spans="1:4" ht="13.5" thickBot="1">
      <c r="A497" s="68" t="s">
        <v>116</v>
      </c>
      <c r="B497" s="69"/>
      <c r="C497" s="69"/>
      <c r="D497" s="69"/>
    </row>
    <row r="498" spans="1:4" ht="12.75">
      <c r="A498" s="105" t="s">
        <v>117</v>
      </c>
      <c r="B498" s="106"/>
      <c r="C498" s="106"/>
      <c r="D498" s="107"/>
    </row>
    <row r="499" spans="1:4" ht="12.75">
      <c r="A499" s="108" t="s">
        <v>130</v>
      </c>
      <c r="B499" s="104"/>
      <c r="C499" s="104"/>
      <c r="D499" s="109"/>
    </row>
    <row r="500" ht="13.5" thickBot="1"/>
    <row r="501" spans="1:8" ht="51">
      <c r="A501" s="50" t="s">
        <v>51</v>
      </c>
      <c r="B501" s="51" t="s">
        <v>53</v>
      </c>
      <c r="C501" s="51" t="s">
        <v>3</v>
      </c>
      <c r="D501" s="52" t="s">
        <v>4</v>
      </c>
      <c r="E501" s="30"/>
      <c r="F501" s="30"/>
      <c r="G501" s="30"/>
      <c r="H501" s="30"/>
    </row>
    <row r="502" spans="1:8" ht="12.75">
      <c r="A502" s="54" t="s">
        <v>118</v>
      </c>
      <c r="B502" s="49">
        <v>2582</v>
      </c>
      <c r="C502" s="70">
        <f>B502/B511</f>
        <v>0.24099309314915066</v>
      </c>
      <c r="D502" s="71">
        <f>C502</f>
        <v>0.24099309314915066</v>
      </c>
      <c r="E502" s="30"/>
      <c r="F502" s="30"/>
      <c r="G502" s="30"/>
      <c r="H502" s="30"/>
    </row>
    <row r="503" spans="1:8" ht="12.75">
      <c r="A503" s="54" t="s">
        <v>119</v>
      </c>
      <c r="B503" s="49">
        <v>2066</v>
      </c>
      <c r="C503" s="6">
        <f>B503/B511</f>
        <v>0.19283180884823595</v>
      </c>
      <c r="D503" s="7">
        <f aca="true" t="shared" si="27" ref="D503:D510">C503+D502</f>
        <v>0.4338249019973866</v>
      </c>
      <c r="E503" s="30"/>
      <c r="F503" s="30"/>
      <c r="G503" s="30"/>
      <c r="H503" s="30"/>
    </row>
    <row r="504" spans="1:8" ht="12.75">
      <c r="A504" s="53" t="s">
        <v>120</v>
      </c>
      <c r="B504" s="47">
        <v>1585</v>
      </c>
      <c r="C504" s="6">
        <f>B504/B511</f>
        <v>0.14793727832742207</v>
      </c>
      <c r="D504" s="7">
        <f t="shared" si="27"/>
        <v>0.5817621803248086</v>
      </c>
      <c r="E504" s="30"/>
      <c r="F504" s="30"/>
      <c r="G504" s="30"/>
      <c r="H504" s="30"/>
    </row>
    <row r="505" spans="1:8" ht="12.75">
      <c r="A505" s="54" t="s">
        <v>121</v>
      </c>
      <c r="B505" s="47">
        <v>1405</v>
      </c>
      <c r="C505" s="6">
        <f>B505/B511</f>
        <v>0.13113683031547507</v>
      </c>
      <c r="D505" s="7">
        <f t="shared" si="27"/>
        <v>0.7128990106402837</v>
      </c>
      <c r="E505" s="30"/>
      <c r="F505" s="30"/>
      <c r="G505" s="30"/>
      <c r="H505" s="30"/>
    </row>
    <row r="506" spans="1:8" ht="12.75">
      <c r="A506" s="53" t="s">
        <v>36</v>
      </c>
      <c r="B506" s="47">
        <v>1061</v>
      </c>
      <c r="C506" s="6">
        <f>B506/B511</f>
        <v>0.09902930744819861</v>
      </c>
      <c r="D506" s="7">
        <f t="shared" si="27"/>
        <v>0.8119283180884823</v>
      </c>
      <c r="E506" s="30"/>
      <c r="F506" s="30"/>
      <c r="G506" s="30"/>
      <c r="H506" s="30"/>
    </row>
    <row r="507" spans="1:8" ht="12.75">
      <c r="A507" s="53" t="s">
        <v>122</v>
      </c>
      <c r="B507" s="47">
        <v>924</v>
      </c>
      <c r="C507" s="6">
        <f>B507/B511</f>
        <v>0.08624229979466119</v>
      </c>
      <c r="D507" s="7">
        <f t="shared" si="27"/>
        <v>0.8981706178831435</v>
      </c>
      <c r="E507" s="30"/>
      <c r="F507" s="30"/>
      <c r="G507" s="30"/>
      <c r="H507" s="30"/>
    </row>
    <row r="508" spans="1:8" ht="12.75">
      <c r="A508" s="53" t="s">
        <v>123</v>
      </c>
      <c r="B508" s="49">
        <v>669</v>
      </c>
      <c r="C508" s="6">
        <f>B508/B511</f>
        <v>0.062441665111069626</v>
      </c>
      <c r="D508" s="7">
        <f t="shared" si="27"/>
        <v>0.9606122829942131</v>
      </c>
      <c r="E508" s="30"/>
      <c r="F508" s="30"/>
      <c r="G508" s="30"/>
      <c r="H508" s="30"/>
    </row>
    <row r="509" spans="1:8" ht="12.75">
      <c r="A509" s="53" t="s">
        <v>38</v>
      </c>
      <c r="B509" s="47">
        <v>242</v>
      </c>
      <c r="C509" s="6">
        <f>B509/B511</f>
        <v>0.022587268993839837</v>
      </c>
      <c r="D509" s="7">
        <f t="shared" si="27"/>
        <v>0.983199551988053</v>
      </c>
      <c r="E509" s="30"/>
      <c r="F509" s="30"/>
      <c r="G509" s="30"/>
      <c r="H509" s="30"/>
    </row>
    <row r="510" spans="1:8" ht="12.75">
      <c r="A510" s="53" t="s">
        <v>124</v>
      </c>
      <c r="B510" s="49">
        <v>180</v>
      </c>
      <c r="C510" s="6">
        <f>B510/B511</f>
        <v>0.016800448011946984</v>
      </c>
      <c r="D510" s="7">
        <f t="shared" si="27"/>
        <v>1</v>
      </c>
      <c r="E510" s="30"/>
      <c r="F510" s="30"/>
      <c r="G510" s="30"/>
      <c r="H510" s="30"/>
    </row>
    <row r="511" spans="1:8" ht="12.75">
      <c r="A511" s="168" t="s">
        <v>11</v>
      </c>
      <c r="B511" s="162">
        <f>SUM(B502:B510)</f>
        <v>10714</v>
      </c>
      <c r="C511" s="163">
        <f>SUM(C502:C510)</f>
        <v>1</v>
      </c>
      <c r="D511" s="169">
        <f>D510</f>
        <v>1</v>
      </c>
      <c r="E511" s="30"/>
      <c r="F511" s="30"/>
      <c r="G511" s="30"/>
      <c r="H511" s="30"/>
    </row>
    <row r="512" spans="1:8" ht="12.75">
      <c r="A512" s="226"/>
      <c r="B512" s="224"/>
      <c r="C512" s="225"/>
      <c r="D512" s="225"/>
      <c r="E512" s="30"/>
      <c r="F512" s="30"/>
      <c r="G512" s="30"/>
      <c r="H512" s="30"/>
    </row>
    <row r="513" spans="1:8" s="1" customFormat="1" ht="12.75">
      <c r="A513" s="232" t="s">
        <v>139</v>
      </c>
      <c r="B513" s="233"/>
      <c r="C513" s="233"/>
      <c r="D513" s="233"/>
      <c r="E513" s="209"/>
      <c r="F513" s="209"/>
      <c r="G513" s="209"/>
      <c r="H513" s="209"/>
    </row>
    <row r="514" spans="1:4" ht="12.75">
      <c r="A514" s="18" t="s">
        <v>142</v>
      </c>
      <c r="B514" s="202"/>
      <c r="C514" s="202"/>
      <c r="D514" s="202"/>
    </row>
    <row r="515" spans="1:8" ht="12.75">
      <c r="A515" s="37"/>
      <c r="B515" s="36"/>
      <c r="C515" s="36"/>
      <c r="D515" s="170"/>
      <c r="E515" s="30"/>
      <c r="F515" s="30"/>
      <c r="G515" s="30"/>
      <c r="H515" s="30"/>
    </row>
    <row r="516" spans="1:4" ht="12.75">
      <c r="A516" s="68" t="s">
        <v>159</v>
      </c>
      <c r="B516" s="69"/>
      <c r="C516" s="69"/>
      <c r="D516" s="69"/>
    </row>
    <row r="517" spans="1:8" ht="12.75">
      <c r="A517" s="171" t="s">
        <v>125</v>
      </c>
      <c r="B517" s="165"/>
      <c r="C517" s="165"/>
      <c r="D517" s="172"/>
      <c r="E517" s="30"/>
      <c r="F517" s="30"/>
      <c r="G517" s="30"/>
      <c r="H517" s="30"/>
    </row>
    <row r="518" spans="1:8" ht="12.75">
      <c r="A518" s="173" t="s">
        <v>130</v>
      </c>
      <c r="B518" s="165"/>
      <c r="C518" s="165"/>
      <c r="D518" s="172"/>
      <c r="E518" s="30"/>
      <c r="F518" s="30"/>
      <c r="G518" s="30"/>
      <c r="H518" s="30"/>
    </row>
    <row r="519" spans="1:8" ht="13.5" thickBot="1">
      <c r="A519" s="37"/>
      <c r="B519" s="36"/>
      <c r="C519" s="36"/>
      <c r="D519" s="170"/>
      <c r="E519" s="30"/>
      <c r="F519" s="30"/>
      <c r="G519" s="30"/>
      <c r="H519" s="30"/>
    </row>
    <row r="520" spans="1:8" ht="25.5">
      <c r="A520" s="174" t="s">
        <v>51</v>
      </c>
      <c r="B520" s="46" t="s">
        <v>54</v>
      </c>
      <c r="C520" s="51" t="s">
        <v>3</v>
      </c>
      <c r="D520" s="175" t="s">
        <v>4</v>
      </c>
      <c r="E520" s="30"/>
      <c r="F520" s="30"/>
      <c r="G520" s="30"/>
      <c r="H520" s="30"/>
    </row>
    <row r="521" spans="1:8" ht="12.75">
      <c r="A521" s="53" t="s">
        <v>118</v>
      </c>
      <c r="B521" s="47">
        <v>1377</v>
      </c>
      <c r="C521" s="70">
        <f>B521/B530</f>
        <v>0.34519929806969163</v>
      </c>
      <c r="D521" s="71">
        <f>C521</f>
        <v>0.34519929806969163</v>
      </c>
      <c r="E521" s="30"/>
      <c r="F521" s="30"/>
      <c r="G521" s="30"/>
      <c r="H521" s="30"/>
    </row>
    <row r="522" spans="1:8" ht="12.75">
      <c r="A522" s="54" t="s">
        <v>119</v>
      </c>
      <c r="B522" s="49">
        <v>718</v>
      </c>
      <c r="C522" s="6">
        <f>B522/B530</f>
        <v>0.17999498621208324</v>
      </c>
      <c r="D522" s="7">
        <f aca="true" t="shared" si="28" ref="D522:D529">C522+D521</f>
        <v>0.5251942842817748</v>
      </c>
      <c r="E522" s="30"/>
      <c r="F522" s="30"/>
      <c r="G522" s="30"/>
      <c r="H522" s="30"/>
    </row>
    <row r="523" spans="1:8" ht="12.75">
      <c r="A523" s="54" t="s">
        <v>120</v>
      </c>
      <c r="B523" s="49">
        <v>503</v>
      </c>
      <c r="C523" s="6">
        <f>B523/B530</f>
        <v>0.12609676610679368</v>
      </c>
      <c r="D523" s="7">
        <f t="shared" si="28"/>
        <v>0.6512910503885685</v>
      </c>
      <c r="E523" s="30"/>
      <c r="F523" s="30"/>
      <c r="G523" s="30"/>
      <c r="H523" s="30"/>
    </row>
    <row r="524" spans="1:8" ht="12.75">
      <c r="A524" s="53" t="s">
        <v>36</v>
      </c>
      <c r="B524" s="47">
        <v>364</v>
      </c>
      <c r="C524" s="6">
        <f>B524/B530</f>
        <v>0.09125094008523439</v>
      </c>
      <c r="D524" s="7">
        <f t="shared" si="28"/>
        <v>0.7425419904738029</v>
      </c>
      <c r="E524" s="30"/>
      <c r="F524" s="30"/>
      <c r="G524" s="30"/>
      <c r="H524" s="30"/>
    </row>
    <row r="525" spans="1:8" ht="12.75">
      <c r="A525" s="53" t="s">
        <v>122</v>
      </c>
      <c r="B525" s="47">
        <v>361</v>
      </c>
      <c r="C525" s="6">
        <f>B525/B530</f>
        <v>0.09049887189771873</v>
      </c>
      <c r="D525" s="7">
        <f t="shared" si="28"/>
        <v>0.8330408623715216</v>
      </c>
      <c r="E525" s="30"/>
      <c r="F525" s="30"/>
      <c r="G525" s="30"/>
      <c r="H525" s="30"/>
    </row>
    <row r="526" spans="1:8" ht="12.75">
      <c r="A526" s="54" t="s">
        <v>121</v>
      </c>
      <c r="B526" s="49">
        <v>326</v>
      </c>
      <c r="C526" s="6">
        <f>B526/B530</f>
        <v>0.08172474304336927</v>
      </c>
      <c r="D526" s="7">
        <f t="shared" si="28"/>
        <v>0.9147656054148909</v>
      </c>
      <c r="E526" s="30"/>
      <c r="F526" s="30"/>
      <c r="G526" s="30"/>
      <c r="H526" s="30"/>
    </row>
    <row r="527" spans="1:8" ht="12.75">
      <c r="A527" s="54" t="s">
        <v>123</v>
      </c>
      <c r="B527" s="49">
        <v>203</v>
      </c>
      <c r="C527" s="6">
        <f>B527/B530</f>
        <v>0.050889947355226874</v>
      </c>
      <c r="D527" s="7">
        <f t="shared" si="28"/>
        <v>0.9656555527701178</v>
      </c>
      <c r="E527" s="30"/>
      <c r="F527" s="30"/>
      <c r="G527" s="30"/>
      <c r="H527" s="30"/>
    </row>
    <row r="528" spans="1:8" ht="12.75">
      <c r="A528" s="53" t="s">
        <v>38</v>
      </c>
      <c r="B528" s="47">
        <v>93</v>
      </c>
      <c r="C528" s="6">
        <f>B528/B530</f>
        <v>0.02331411381298571</v>
      </c>
      <c r="D528" s="7">
        <f t="shared" si="28"/>
        <v>0.9889696665831036</v>
      </c>
      <c r="E528" s="30"/>
      <c r="F528" s="30"/>
      <c r="G528" s="30"/>
      <c r="H528" s="30"/>
    </row>
    <row r="529" spans="1:8" ht="12.75">
      <c r="A529" s="54" t="s">
        <v>124</v>
      </c>
      <c r="B529" s="49">
        <v>44</v>
      </c>
      <c r="C529" s="6">
        <f>B529/B530</f>
        <v>0.011030333416896465</v>
      </c>
      <c r="D529" s="7">
        <f t="shared" si="28"/>
        <v>1</v>
      </c>
      <c r="E529" s="30"/>
      <c r="F529" s="30"/>
      <c r="G529" s="30"/>
      <c r="H529" s="30"/>
    </row>
    <row r="530" spans="1:8" ht="12.75">
      <c r="A530" s="168" t="s">
        <v>11</v>
      </c>
      <c r="B530" s="162">
        <f>SUM(B521:B529)</f>
        <v>3989</v>
      </c>
      <c r="C530" s="163">
        <f>SUM(C521:C529)</f>
        <v>1</v>
      </c>
      <c r="D530" s="169">
        <f>D529</f>
        <v>1</v>
      </c>
      <c r="E530" s="30"/>
      <c r="F530" s="30"/>
      <c r="G530" s="30"/>
      <c r="H530" s="30"/>
    </row>
    <row r="531" spans="1:8" ht="12.75">
      <c r="A531" s="226"/>
      <c r="B531" s="224"/>
      <c r="C531" s="225"/>
      <c r="D531" s="225"/>
      <c r="E531" s="30"/>
      <c r="F531" s="30"/>
      <c r="G531" s="30"/>
      <c r="H531" s="30"/>
    </row>
    <row r="532" spans="1:8" s="1" customFormat="1" ht="12.75">
      <c r="A532" s="232" t="s">
        <v>139</v>
      </c>
      <c r="B532" s="233"/>
      <c r="C532" s="233"/>
      <c r="D532" s="233"/>
      <c r="E532" s="209"/>
      <c r="F532" s="209"/>
      <c r="G532" s="209"/>
      <c r="H532" s="209"/>
    </row>
    <row r="533" spans="1:4" ht="12.75">
      <c r="A533" s="18" t="s">
        <v>142</v>
      </c>
      <c r="B533" s="231"/>
      <c r="C533" s="231"/>
      <c r="D533" s="231"/>
    </row>
    <row r="534" spans="1:8" ht="12.75">
      <c r="A534" s="43"/>
      <c r="B534" s="43"/>
      <c r="C534" s="43"/>
      <c r="D534" s="43"/>
      <c r="E534" s="30"/>
      <c r="F534" s="30"/>
      <c r="G534" s="30"/>
      <c r="H534" s="30"/>
    </row>
    <row r="535" spans="1:8" ht="12.75">
      <c r="A535" s="68" t="s">
        <v>160</v>
      </c>
      <c r="B535" s="69"/>
      <c r="C535" s="69"/>
      <c r="D535" s="69"/>
      <c r="E535" s="69"/>
      <c r="F535" s="69"/>
      <c r="G535" s="69"/>
      <c r="H535" s="69"/>
    </row>
    <row r="536" spans="1:8" ht="13.5" thickBot="1">
      <c r="A536" s="171" t="s">
        <v>125</v>
      </c>
      <c r="B536" s="164"/>
      <c r="C536" s="164"/>
      <c r="D536" s="176"/>
      <c r="E536" s="44"/>
      <c r="F536" s="44"/>
      <c r="G536" s="44"/>
      <c r="H536" s="152"/>
    </row>
    <row r="537" spans="1:8" ht="13.5" thickBot="1">
      <c r="A537" s="173" t="s">
        <v>135</v>
      </c>
      <c r="B537" s="165"/>
      <c r="C537" s="165"/>
      <c r="D537" s="172"/>
      <c r="E537" s="152"/>
      <c r="F537" s="152"/>
      <c r="G537" s="152"/>
      <c r="H537" s="152"/>
    </row>
    <row r="538" spans="1:8" ht="13.5" thickBot="1">
      <c r="A538" s="37"/>
      <c r="B538" s="36"/>
      <c r="C538" s="36"/>
      <c r="D538" s="170"/>
      <c r="E538" s="30"/>
      <c r="F538" s="30"/>
      <c r="G538" s="30"/>
      <c r="H538" s="30"/>
    </row>
    <row r="539" spans="1:14" ht="51" customHeight="1">
      <c r="A539" s="177" t="s">
        <v>51</v>
      </c>
      <c r="B539" s="75" t="s">
        <v>8</v>
      </c>
      <c r="C539" s="75" t="s">
        <v>5</v>
      </c>
      <c r="D539" s="178" t="s">
        <v>9</v>
      </c>
      <c r="E539" s="158" t="s">
        <v>10</v>
      </c>
      <c r="F539" s="77" t="s">
        <v>38</v>
      </c>
      <c r="G539" s="77" t="s">
        <v>7</v>
      </c>
      <c r="H539" s="78" t="s">
        <v>11</v>
      </c>
      <c r="I539" s="203"/>
      <c r="J539" s="203"/>
      <c r="K539" s="203"/>
      <c r="L539" s="203"/>
      <c r="M539" s="203"/>
      <c r="N539" s="203"/>
    </row>
    <row r="540" spans="1:14" ht="12.75">
      <c r="A540" s="100" t="s">
        <v>120</v>
      </c>
      <c r="B540" s="49">
        <v>76</v>
      </c>
      <c r="C540" s="49">
        <v>237</v>
      </c>
      <c r="D540" s="55">
        <v>29</v>
      </c>
      <c r="E540" s="159">
        <v>13</v>
      </c>
      <c r="F540" s="49">
        <v>122</v>
      </c>
      <c r="G540" s="49">
        <v>52</v>
      </c>
      <c r="H540" s="134">
        <f aca="true" t="shared" si="29" ref="H540:H548">SUM(B540:G540)</f>
        <v>529</v>
      </c>
      <c r="I540" s="203"/>
      <c r="J540" s="203"/>
      <c r="K540" s="203"/>
      <c r="L540" s="203"/>
      <c r="M540" s="203"/>
      <c r="N540" s="235"/>
    </row>
    <row r="541" spans="1:8" ht="12.75">
      <c r="A541" s="100" t="s">
        <v>118</v>
      </c>
      <c r="B541" s="90">
        <v>199</v>
      </c>
      <c r="C541" s="90">
        <v>569</v>
      </c>
      <c r="D541" s="179">
        <v>90</v>
      </c>
      <c r="E541" s="159">
        <v>30</v>
      </c>
      <c r="F541" s="90">
        <v>273</v>
      </c>
      <c r="G541" s="90">
        <v>337</v>
      </c>
      <c r="H541" s="156">
        <f t="shared" si="29"/>
        <v>1498</v>
      </c>
    </row>
    <row r="542" spans="1:8" ht="12.75">
      <c r="A542" s="100" t="s">
        <v>124</v>
      </c>
      <c r="B542" s="49">
        <v>10</v>
      </c>
      <c r="C542" s="49">
        <v>3</v>
      </c>
      <c r="D542" s="55">
        <v>1</v>
      </c>
      <c r="E542" s="160">
        <v>5</v>
      </c>
      <c r="F542" s="49">
        <v>15</v>
      </c>
      <c r="G542" s="49">
        <v>10</v>
      </c>
      <c r="H542" s="134">
        <f t="shared" si="29"/>
        <v>44</v>
      </c>
    </row>
    <row r="543" spans="1:8" ht="12.75">
      <c r="A543" s="100" t="s">
        <v>123</v>
      </c>
      <c r="B543" s="49">
        <v>42</v>
      </c>
      <c r="C543" s="49">
        <v>66</v>
      </c>
      <c r="D543" s="55">
        <v>3</v>
      </c>
      <c r="E543" s="160">
        <v>5</v>
      </c>
      <c r="F543" s="49">
        <v>51</v>
      </c>
      <c r="G543" s="49">
        <v>47</v>
      </c>
      <c r="H543" s="134">
        <f t="shared" si="29"/>
        <v>214</v>
      </c>
    </row>
    <row r="544" spans="1:8" ht="12.75">
      <c r="A544" s="100" t="s">
        <v>122</v>
      </c>
      <c r="B544" s="90">
        <v>111</v>
      </c>
      <c r="C544" s="49">
        <v>59</v>
      </c>
      <c r="D544" s="55">
        <v>13</v>
      </c>
      <c r="E544" s="159">
        <v>13</v>
      </c>
      <c r="F544" s="49">
        <v>108</v>
      </c>
      <c r="G544" s="90">
        <v>117</v>
      </c>
      <c r="H544" s="134">
        <f t="shared" si="29"/>
        <v>421</v>
      </c>
    </row>
    <row r="545" spans="1:8" ht="12.75">
      <c r="A545" s="100" t="s">
        <v>119</v>
      </c>
      <c r="B545" s="49">
        <v>101</v>
      </c>
      <c r="C545" s="90">
        <v>403</v>
      </c>
      <c r="D545" s="179">
        <v>35</v>
      </c>
      <c r="E545" s="159">
        <v>13</v>
      </c>
      <c r="F545" s="90">
        <v>131</v>
      </c>
      <c r="G545" s="49">
        <v>89</v>
      </c>
      <c r="H545" s="156">
        <f t="shared" si="29"/>
        <v>772</v>
      </c>
    </row>
    <row r="546" spans="1:8" ht="12.75">
      <c r="A546" s="100" t="s">
        <v>121</v>
      </c>
      <c r="B546" s="49">
        <v>24</v>
      </c>
      <c r="C546" s="49">
        <v>233</v>
      </c>
      <c r="D546" s="55">
        <v>5</v>
      </c>
      <c r="E546" s="160">
        <v>7</v>
      </c>
      <c r="F546" s="49">
        <v>35</v>
      </c>
      <c r="G546" s="49">
        <v>29</v>
      </c>
      <c r="H546" s="134">
        <f t="shared" si="29"/>
        <v>333</v>
      </c>
    </row>
    <row r="547" spans="1:8" ht="12.75">
      <c r="A547" s="101" t="s">
        <v>36</v>
      </c>
      <c r="B547" s="92">
        <v>35</v>
      </c>
      <c r="C547" s="92">
        <v>203</v>
      </c>
      <c r="D547" s="102">
        <v>16</v>
      </c>
      <c r="E547" s="161">
        <v>12</v>
      </c>
      <c r="F547" s="92">
        <v>93</v>
      </c>
      <c r="G547" s="92">
        <v>19</v>
      </c>
      <c r="H547" s="135">
        <f t="shared" si="29"/>
        <v>378</v>
      </c>
    </row>
    <row r="548" spans="1:8" ht="12.75">
      <c r="A548" s="100" t="s">
        <v>38</v>
      </c>
      <c r="B548" s="49">
        <v>15</v>
      </c>
      <c r="C548" s="49">
        <v>24</v>
      </c>
      <c r="D548" s="55">
        <v>4</v>
      </c>
      <c r="E548" s="160">
        <v>0</v>
      </c>
      <c r="F548" s="49">
        <v>31</v>
      </c>
      <c r="G548" s="49">
        <v>23</v>
      </c>
      <c r="H548" s="134">
        <f t="shared" si="29"/>
        <v>97</v>
      </c>
    </row>
    <row r="549" spans="1:8" ht="13.5" thickBot="1">
      <c r="A549" s="215" t="s">
        <v>55</v>
      </c>
      <c r="B549" s="216">
        <f>SUM(B540:B548)</f>
        <v>613</v>
      </c>
      <c r="C549" s="216">
        <f aca="true" t="shared" si="30" ref="C549:H549">SUM(C540:C548)</f>
        <v>1797</v>
      </c>
      <c r="D549" s="217">
        <f t="shared" si="30"/>
        <v>196</v>
      </c>
      <c r="E549" s="218">
        <f t="shared" si="30"/>
        <v>98</v>
      </c>
      <c r="F549" s="216">
        <f t="shared" si="30"/>
        <v>859</v>
      </c>
      <c r="G549" s="216">
        <f t="shared" si="30"/>
        <v>723</v>
      </c>
      <c r="H549" s="136">
        <f t="shared" si="30"/>
        <v>4286</v>
      </c>
    </row>
    <row r="550" spans="1:7" ht="12.75">
      <c r="A550" s="219"/>
      <c r="B550" s="219"/>
      <c r="C550" s="219"/>
      <c r="D550" s="219"/>
      <c r="E550" s="219"/>
      <c r="F550" s="219"/>
      <c r="G550" s="219"/>
    </row>
    <row r="551" spans="1:8" s="1" customFormat="1" ht="12.75">
      <c r="A551" s="232" t="s">
        <v>139</v>
      </c>
      <c r="B551" s="233"/>
      <c r="C551" s="233"/>
      <c r="D551" s="233"/>
      <c r="E551" s="209"/>
      <c r="F551" s="209"/>
      <c r="G551" s="209"/>
      <c r="H551" s="209"/>
    </row>
    <row r="552" spans="1:4" ht="12.75">
      <c r="A552" s="18" t="s">
        <v>142</v>
      </c>
      <c r="B552" s="202"/>
      <c r="C552" s="202"/>
      <c r="D552" s="202"/>
    </row>
    <row r="553" spans="1:15" ht="12.75" customHeight="1">
      <c r="A553" s="211" t="s">
        <v>136</v>
      </c>
      <c r="B553" s="212"/>
      <c r="C553" s="212"/>
      <c r="D553" s="212"/>
      <c r="E553" s="212"/>
      <c r="F553" s="212"/>
      <c r="G553" s="212"/>
      <c r="H553" s="18"/>
      <c r="I553" s="18"/>
      <c r="J553" s="18"/>
      <c r="K553" s="18"/>
      <c r="L553" s="18"/>
      <c r="M553" s="18"/>
      <c r="N553" s="18"/>
      <c r="O553" s="18"/>
    </row>
    <row r="554" spans="1:15" ht="12.75">
      <c r="A554" s="211" t="s">
        <v>145</v>
      </c>
      <c r="B554" s="212"/>
      <c r="C554" s="212"/>
      <c r="D554" s="212"/>
      <c r="E554" s="212"/>
      <c r="F554" s="212"/>
      <c r="G554" s="212"/>
      <c r="H554" s="18"/>
      <c r="I554" s="18"/>
      <c r="J554" s="18"/>
      <c r="K554" s="18"/>
      <c r="L554" s="18"/>
      <c r="M554" s="18"/>
      <c r="N554" s="18"/>
      <c r="O554" s="18"/>
    </row>
    <row r="555" spans="1:7" ht="12.75">
      <c r="A555" s="234" t="s">
        <v>171</v>
      </c>
      <c r="B555" s="210"/>
      <c r="C555" s="210"/>
      <c r="D555" s="210"/>
      <c r="E555" s="210"/>
      <c r="F555" s="210"/>
      <c r="G555" s="210"/>
    </row>
    <row r="556" spans="1:7" ht="27" customHeight="1">
      <c r="A556" s="234"/>
      <c r="B556" s="213"/>
      <c r="C556" s="213"/>
      <c r="D556" s="213"/>
      <c r="E556" s="213"/>
      <c r="F556" s="213"/>
      <c r="G556" s="213"/>
    </row>
    <row r="557" spans="1:7" ht="13.5" thickBot="1">
      <c r="A557" s="219"/>
      <c r="B557" s="219"/>
      <c r="C557" s="219"/>
      <c r="D557" s="219"/>
      <c r="E557" s="219"/>
      <c r="F557" s="219"/>
      <c r="G557" s="219"/>
    </row>
    <row r="558" spans="1:4" ht="12.75">
      <c r="A558" s="220" t="s">
        <v>126</v>
      </c>
      <c r="B558" s="221"/>
      <c r="C558" s="221"/>
      <c r="D558" s="222"/>
    </row>
    <row r="559" spans="1:4" ht="12.75">
      <c r="A559" s="182" t="s">
        <v>127</v>
      </c>
      <c r="B559" s="104"/>
      <c r="C559" s="104"/>
      <c r="D559" s="109"/>
    </row>
    <row r="560" spans="1:4" ht="12.75">
      <c r="A560" s="108" t="s">
        <v>130</v>
      </c>
      <c r="B560" s="104"/>
      <c r="C560" s="104"/>
      <c r="D560" s="109"/>
    </row>
    <row r="561" spans="1:4" ht="12.75">
      <c r="A561" s="180"/>
      <c r="B561" s="33"/>
      <c r="C561" s="33"/>
      <c r="D561" s="181"/>
    </row>
    <row r="562" spans="1:8" ht="12.75">
      <c r="A562" s="174" t="s">
        <v>51</v>
      </c>
      <c r="B562" s="46" t="s">
        <v>52</v>
      </c>
      <c r="C562" s="46" t="s">
        <v>3</v>
      </c>
      <c r="D562" s="175" t="s">
        <v>4</v>
      </c>
      <c r="E562" s="30"/>
      <c r="F562" s="30"/>
      <c r="G562" s="30"/>
      <c r="H562" s="30"/>
    </row>
    <row r="563" spans="1:4" ht="12.75">
      <c r="A563" s="4" t="s">
        <v>33</v>
      </c>
      <c r="B563" s="2">
        <v>2025</v>
      </c>
      <c r="C563" s="3">
        <f>B563/B631</f>
        <v>0.10949497134205688</v>
      </c>
      <c r="D563" s="5">
        <f>C563</f>
        <v>0.10949497134205688</v>
      </c>
    </row>
    <row r="564" spans="1:4" ht="12.75">
      <c r="A564" s="4" t="s">
        <v>32</v>
      </c>
      <c r="B564" s="2">
        <v>1703</v>
      </c>
      <c r="C564" s="3">
        <f>B564/B631</f>
        <v>0.09208391910890018</v>
      </c>
      <c r="D564" s="5">
        <f>C564+D563</f>
        <v>0.20157889045095706</v>
      </c>
    </row>
    <row r="565" spans="1:4" ht="12.75" customHeight="1">
      <c r="A565" s="4" t="s">
        <v>31</v>
      </c>
      <c r="B565" s="2">
        <v>1586</v>
      </c>
      <c r="C565" s="3">
        <f>B565/B631</f>
        <v>0.08575754298691468</v>
      </c>
      <c r="D565" s="5">
        <f aca="true" t="shared" si="31" ref="D565:D626">C565+D564</f>
        <v>0.28733643343787174</v>
      </c>
    </row>
    <row r="566" spans="1:4" ht="12.75">
      <c r="A566" s="4" t="s">
        <v>34</v>
      </c>
      <c r="B566" s="2">
        <v>1171</v>
      </c>
      <c r="C566" s="3">
        <f>B566/B631</f>
        <v>0.0633178328106413</v>
      </c>
      <c r="D566" s="5">
        <f t="shared" si="31"/>
        <v>0.35065426624851304</v>
      </c>
    </row>
    <row r="567" spans="1:4" ht="12.75">
      <c r="A567" s="4" t="s">
        <v>111</v>
      </c>
      <c r="B567" s="2">
        <v>1046</v>
      </c>
      <c r="C567" s="3">
        <f>B567/B631</f>
        <v>0.05655888396236617</v>
      </c>
      <c r="D567" s="5">
        <f t="shared" si="31"/>
        <v>0.4072131502108792</v>
      </c>
    </row>
    <row r="568" spans="1:4" ht="12.75">
      <c r="A568" s="4" t="s">
        <v>37</v>
      </c>
      <c r="B568" s="2">
        <v>980</v>
      </c>
      <c r="C568" s="3">
        <f>B568/B631</f>
        <v>0.05299015897047691</v>
      </c>
      <c r="D568" s="5">
        <f t="shared" si="31"/>
        <v>0.46020330918135616</v>
      </c>
    </row>
    <row r="569" spans="1:4" ht="12.75">
      <c r="A569" s="4" t="s">
        <v>118</v>
      </c>
      <c r="B569" s="2">
        <v>738</v>
      </c>
      <c r="C569" s="3">
        <f>B569/B631</f>
        <v>0.039904834000216285</v>
      </c>
      <c r="D569" s="5">
        <f t="shared" si="31"/>
        <v>0.5001081431815725</v>
      </c>
    </row>
    <row r="570" spans="1:4" ht="12.75">
      <c r="A570" s="4" t="s">
        <v>60</v>
      </c>
      <c r="B570" s="2">
        <v>675</v>
      </c>
      <c r="C570" s="3">
        <f>B570/B631</f>
        <v>0.036498323780685626</v>
      </c>
      <c r="D570" s="5">
        <f t="shared" si="31"/>
        <v>0.5366064669622581</v>
      </c>
    </row>
    <row r="571" spans="1:4" ht="12.75">
      <c r="A571" s="4" t="s">
        <v>98</v>
      </c>
      <c r="B571" s="2">
        <v>459</v>
      </c>
      <c r="C571" s="3">
        <f>B571/B631</f>
        <v>0.024818860170866226</v>
      </c>
      <c r="D571" s="5">
        <f t="shared" si="31"/>
        <v>0.5614253271331243</v>
      </c>
    </row>
    <row r="572" spans="1:4" ht="12.75">
      <c r="A572" s="4" t="s">
        <v>112</v>
      </c>
      <c r="B572" s="2">
        <v>435</v>
      </c>
      <c r="C572" s="3">
        <f>B572/B631</f>
        <v>0.023521141991997403</v>
      </c>
      <c r="D572" s="5">
        <f t="shared" si="31"/>
        <v>0.5849464691251217</v>
      </c>
    </row>
    <row r="573" spans="1:4" ht="12.75">
      <c r="A573" s="183" t="s">
        <v>36</v>
      </c>
      <c r="B573" s="166">
        <v>379</v>
      </c>
      <c r="C573" s="167">
        <f>B573/B631</f>
        <v>0.02049313290797015</v>
      </c>
      <c r="D573" s="184">
        <f t="shared" si="31"/>
        <v>0.6054396020330919</v>
      </c>
    </row>
    <row r="574" spans="1:4" ht="12.75">
      <c r="A574" s="4" t="s">
        <v>35</v>
      </c>
      <c r="B574" s="2">
        <v>354</v>
      </c>
      <c r="C574" s="3">
        <f>B574/B631</f>
        <v>0.01914134313831513</v>
      </c>
      <c r="D574" s="5">
        <f t="shared" si="31"/>
        <v>0.624580945171407</v>
      </c>
    </row>
    <row r="575" spans="1:4" ht="12.75">
      <c r="A575" s="4" t="s">
        <v>63</v>
      </c>
      <c r="B575" s="2">
        <v>349</v>
      </c>
      <c r="C575" s="3">
        <f>B575/B631</f>
        <v>0.018870985184384126</v>
      </c>
      <c r="D575" s="5">
        <f t="shared" si="31"/>
        <v>0.6434519303557912</v>
      </c>
    </row>
    <row r="576" spans="1:4" ht="12.75">
      <c r="A576" s="4" t="s">
        <v>101</v>
      </c>
      <c r="B576" s="2">
        <v>340</v>
      </c>
      <c r="C576" s="3">
        <f>B576/B631</f>
        <v>0.018384340867308318</v>
      </c>
      <c r="D576" s="5">
        <f t="shared" si="31"/>
        <v>0.6618362712230995</v>
      </c>
    </row>
    <row r="577" spans="1:4" ht="12.75">
      <c r="A577" s="4" t="s">
        <v>119</v>
      </c>
      <c r="B577" s="2">
        <v>314</v>
      </c>
      <c r="C577" s="3">
        <f>B577/B631</f>
        <v>0.01697847950686709</v>
      </c>
      <c r="D577" s="5">
        <f t="shared" si="31"/>
        <v>0.6788147507299666</v>
      </c>
    </row>
    <row r="578" spans="1:4" ht="12.75">
      <c r="A578" s="4" t="s">
        <v>99</v>
      </c>
      <c r="B578" s="2">
        <v>297</v>
      </c>
      <c r="C578" s="3">
        <f>B578/B631</f>
        <v>0.016059262463501676</v>
      </c>
      <c r="D578" s="5">
        <f t="shared" si="31"/>
        <v>0.6948740131934682</v>
      </c>
    </row>
    <row r="579" spans="1:4" ht="12.75">
      <c r="A579" s="4" t="s">
        <v>120</v>
      </c>
      <c r="B579" s="2">
        <v>271</v>
      </c>
      <c r="C579" s="3">
        <f>B579/B631</f>
        <v>0.014653401103060452</v>
      </c>
      <c r="D579" s="5">
        <f t="shared" si="31"/>
        <v>0.7095274142965287</v>
      </c>
    </row>
    <row r="580" spans="1:4" ht="12.75">
      <c r="A580" s="4" t="s">
        <v>38</v>
      </c>
      <c r="B580" s="2">
        <v>261</v>
      </c>
      <c r="C580" s="3">
        <f>B580/B631</f>
        <v>0.014112685195198442</v>
      </c>
      <c r="D580" s="5">
        <f t="shared" si="31"/>
        <v>0.7236400994917271</v>
      </c>
    </row>
    <row r="581" spans="1:4" ht="12.75">
      <c r="A581" s="4" t="s">
        <v>71</v>
      </c>
      <c r="B581" s="2">
        <v>226</v>
      </c>
      <c r="C581" s="3">
        <f>B581/B631</f>
        <v>0.012220179517681411</v>
      </c>
      <c r="D581" s="5">
        <f t="shared" si="31"/>
        <v>0.7358602790094085</v>
      </c>
    </row>
    <row r="582" spans="1:4" ht="12.75">
      <c r="A582" s="4" t="s">
        <v>40</v>
      </c>
      <c r="B582" s="2">
        <v>222</v>
      </c>
      <c r="C582" s="3">
        <f>B582/B631</f>
        <v>0.012003893154536607</v>
      </c>
      <c r="D582" s="5">
        <f t="shared" si="31"/>
        <v>0.7478641721639452</v>
      </c>
    </row>
    <row r="583" spans="1:4" ht="12.75">
      <c r="A583" s="4" t="s">
        <v>122</v>
      </c>
      <c r="B583" s="2">
        <v>218</v>
      </c>
      <c r="C583" s="3">
        <f>B583/B631</f>
        <v>0.011787606791391804</v>
      </c>
      <c r="D583" s="5">
        <f t="shared" si="31"/>
        <v>0.759651778955337</v>
      </c>
    </row>
    <row r="584" spans="1:4" ht="12.75">
      <c r="A584" s="4" t="s">
        <v>105</v>
      </c>
      <c r="B584" s="2">
        <v>215</v>
      </c>
      <c r="C584" s="3">
        <f>B584/B631</f>
        <v>0.0116253920190332</v>
      </c>
      <c r="D584" s="5">
        <f t="shared" si="31"/>
        <v>0.7712771709743702</v>
      </c>
    </row>
    <row r="585" spans="1:4" ht="12.75">
      <c r="A585" s="4" t="s">
        <v>69</v>
      </c>
      <c r="B585" s="2">
        <v>209</v>
      </c>
      <c r="C585" s="3">
        <f>B585/B631</f>
        <v>0.011300962474315994</v>
      </c>
      <c r="D585" s="5">
        <f t="shared" si="31"/>
        <v>0.7825781334486862</v>
      </c>
    </row>
    <row r="586" spans="1:4" ht="12.75">
      <c r="A586" s="4" t="s">
        <v>100</v>
      </c>
      <c r="B586" s="2">
        <v>206</v>
      </c>
      <c r="C586" s="3">
        <f>B586/B631</f>
        <v>0.011138747701957392</v>
      </c>
      <c r="D586" s="5">
        <f t="shared" si="31"/>
        <v>0.7937168811506436</v>
      </c>
    </row>
    <row r="587" spans="1:4" ht="12.75">
      <c r="A587" s="4" t="s">
        <v>83</v>
      </c>
      <c r="B587" s="2">
        <v>203</v>
      </c>
      <c r="C587" s="3">
        <f>B587/B631</f>
        <v>0.01097653292959879</v>
      </c>
      <c r="D587" s="5">
        <f t="shared" si="31"/>
        <v>0.8046934140802424</v>
      </c>
    </row>
    <row r="588" spans="1:4" ht="12.75">
      <c r="A588" s="4" t="s">
        <v>86</v>
      </c>
      <c r="B588" s="2">
        <v>197</v>
      </c>
      <c r="C588" s="3">
        <f>B588/B631</f>
        <v>0.010652103384881583</v>
      </c>
      <c r="D588" s="5">
        <f t="shared" si="31"/>
        <v>0.815345517465124</v>
      </c>
    </row>
    <row r="589" spans="1:4" ht="12.75">
      <c r="A589" s="4" t="s">
        <v>70</v>
      </c>
      <c r="B589" s="2">
        <v>168</v>
      </c>
      <c r="C589" s="3">
        <f>B589/B631</f>
        <v>0.009084027252081756</v>
      </c>
      <c r="D589" s="5">
        <f t="shared" si="31"/>
        <v>0.8244295447172058</v>
      </c>
    </row>
    <row r="590" spans="1:4" ht="12.75">
      <c r="A590" s="4" t="s">
        <v>62</v>
      </c>
      <c r="B590" s="2">
        <v>163</v>
      </c>
      <c r="C590" s="3">
        <f>B590/B631</f>
        <v>0.008813669298150752</v>
      </c>
      <c r="D590" s="5">
        <f t="shared" si="31"/>
        <v>0.8332432140153565</v>
      </c>
    </row>
    <row r="591" spans="1:4" ht="12.75">
      <c r="A591" s="4" t="s">
        <v>82</v>
      </c>
      <c r="B591" s="2">
        <v>161</v>
      </c>
      <c r="C591" s="3">
        <f>B591/B631</f>
        <v>0.00870552611657835</v>
      </c>
      <c r="D591" s="5">
        <f t="shared" si="31"/>
        <v>0.8419487401319349</v>
      </c>
    </row>
    <row r="592" spans="1:4" ht="12.75">
      <c r="A592" s="4" t="s">
        <v>41</v>
      </c>
      <c r="B592" s="2">
        <v>152</v>
      </c>
      <c r="C592" s="3">
        <f>B592/B631</f>
        <v>0.008218881799502541</v>
      </c>
      <c r="D592" s="5">
        <f t="shared" si="31"/>
        <v>0.8501676219314375</v>
      </c>
    </row>
    <row r="593" spans="1:4" ht="12.75">
      <c r="A593" s="4" t="s">
        <v>114</v>
      </c>
      <c r="B593" s="2">
        <v>139</v>
      </c>
      <c r="C593" s="3">
        <f>B593/B631</f>
        <v>0.00751595111928193</v>
      </c>
      <c r="D593" s="5">
        <f t="shared" si="31"/>
        <v>0.8576835730507194</v>
      </c>
    </row>
    <row r="594" spans="1:4" ht="12.75">
      <c r="A594" s="4" t="s">
        <v>90</v>
      </c>
      <c r="B594" s="2">
        <v>131</v>
      </c>
      <c r="C594" s="3">
        <f>B594/B631</f>
        <v>0.007083378392992322</v>
      </c>
      <c r="D594" s="5">
        <f t="shared" si="31"/>
        <v>0.8647669514437117</v>
      </c>
    </row>
    <row r="595" spans="1:4" ht="12.75">
      <c r="A595" s="4" t="s">
        <v>121</v>
      </c>
      <c r="B595" s="2">
        <v>130</v>
      </c>
      <c r="C595" s="3">
        <f>B595/B631</f>
        <v>0.007029306802206121</v>
      </c>
      <c r="D595" s="5">
        <f t="shared" si="31"/>
        <v>0.8717962582459179</v>
      </c>
    </row>
    <row r="596" spans="1:4" ht="12.75">
      <c r="A596" s="4" t="s">
        <v>61</v>
      </c>
      <c r="B596" s="2">
        <v>128</v>
      </c>
      <c r="C596" s="3">
        <f>B596/B631</f>
        <v>0.006921163620633719</v>
      </c>
      <c r="D596" s="5">
        <f t="shared" si="31"/>
        <v>0.8787174218665517</v>
      </c>
    </row>
    <row r="597" spans="1:4" ht="12.75">
      <c r="A597" s="4" t="s">
        <v>88</v>
      </c>
      <c r="B597" s="2">
        <v>126</v>
      </c>
      <c r="C597" s="3">
        <f>B597/B631</f>
        <v>0.006813020439061317</v>
      </c>
      <c r="D597" s="5">
        <f t="shared" si="31"/>
        <v>0.885530442305613</v>
      </c>
    </row>
    <row r="598" spans="1:4" ht="12.75">
      <c r="A598" s="4" t="s">
        <v>85</v>
      </c>
      <c r="B598" s="2">
        <v>122</v>
      </c>
      <c r="C598" s="3">
        <f>B598/B631</f>
        <v>0.0065967340759165135</v>
      </c>
      <c r="D598" s="5">
        <f t="shared" si="31"/>
        <v>0.8921271763815295</v>
      </c>
    </row>
    <row r="599" spans="1:4" ht="12.75">
      <c r="A599" s="4" t="s">
        <v>65</v>
      </c>
      <c r="B599" s="2">
        <v>121</v>
      </c>
      <c r="C599" s="3">
        <f>B599/B631</f>
        <v>0.006542662485130313</v>
      </c>
      <c r="D599" s="5">
        <f t="shared" si="31"/>
        <v>0.8986698388666599</v>
      </c>
    </row>
    <row r="600" spans="1:4" ht="12.75">
      <c r="A600" s="4" t="s">
        <v>104</v>
      </c>
      <c r="B600" s="2">
        <v>115</v>
      </c>
      <c r="C600" s="3">
        <f>B600/B631</f>
        <v>0.006218232940413107</v>
      </c>
      <c r="D600" s="5">
        <f t="shared" si="31"/>
        <v>0.904888071807073</v>
      </c>
    </row>
    <row r="601" spans="1:4" ht="12.75">
      <c r="A601" s="4" t="s">
        <v>123</v>
      </c>
      <c r="B601" s="2">
        <v>109</v>
      </c>
      <c r="C601" s="3">
        <f>B601/B631</f>
        <v>0.005893803395695902</v>
      </c>
      <c r="D601" s="5">
        <f t="shared" si="31"/>
        <v>0.9107818752027689</v>
      </c>
    </row>
    <row r="602" spans="1:4" ht="12.75">
      <c r="A602" s="4" t="s">
        <v>84</v>
      </c>
      <c r="B602" s="2">
        <v>108</v>
      </c>
      <c r="C602" s="3">
        <f>B602/B631</f>
        <v>0.0058397318049097004</v>
      </c>
      <c r="D602" s="5">
        <f t="shared" si="31"/>
        <v>0.9166216070076786</v>
      </c>
    </row>
    <row r="603" spans="1:4" ht="12.75">
      <c r="A603" s="4" t="s">
        <v>73</v>
      </c>
      <c r="B603" s="2">
        <v>101</v>
      </c>
      <c r="C603" s="3">
        <f>B603/B631</f>
        <v>0.005461230669406294</v>
      </c>
      <c r="D603" s="5">
        <f t="shared" si="31"/>
        <v>0.9220828376770849</v>
      </c>
    </row>
    <row r="604" spans="1:4" ht="12.75">
      <c r="A604" s="4" t="s">
        <v>64</v>
      </c>
      <c r="B604" s="2">
        <v>95</v>
      </c>
      <c r="C604" s="3">
        <f>B604/B631</f>
        <v>0.005136801124689089</v>
      </c>
      <c r="D604" s="5">
        <f t="shared" si="31"/>
        <v>0.9272196388017739</v>
      </c>
    </row>
    <row r="605" spans="1:4" ht="12.75">
      <c r="A605" s="4" t="s">
        <v>43</v>
      </c>
      <c r="B605" s="2">
        <v>94</v>
      </c>
      <c r="C605" s="3">
        <f>B605/B631</f>
        <v>0.005082729533902887</v>
      </c>
      <c r="D605" s="5">
        <f t="shared" si="31"/>
        <v>0.9323023683356768</v>
      </c>
    </row>
    <row r="606" spans="1:4" ht="12.75">
      <c r="A606" s="4" t="s">
        <v>87</v>
      </c>
      <c r="B606" s="2">
        <v>91</v>
      </c>
      <c r="C606" s="3">
        <f>B606/B631</f>
        <v>0.004920514761544285</v>
      </c>
      <c r="D606" s="5">
        <f t="shared" si="31"/>
        <v>0.9372228830972211</v>
      </c>
    </row>
    <row r="607" spans="1:4" ht="12.75">
      <c r="A607" s="4" t="s">
        <v>46</v>
      </c>
      <c r="B607" s="2">
        <v>83</v>
      </c>
      <c r="C607" s="3">
        <f>B607/B631</f>
        <v>0.004487942035254678</v>
      </c>
      <c r="D607" s="5">
        <f t="shared" si="31"/>
        <v>0.9417108251324758</v>
      </c>
    </row>
    <row r="608" spans="1:4" ht="12.75">
      <c r="A608" s="4" t="s">
        <v>92</v>
      </c>
      <c r="B608" s="2">
        <v>83</v>
      </c>
      <c r="C608" s="3">
        <f>B608/B631</f>
        <v>0.004487942035254678</v>
      </c>
      <c r="D608" s="5">
        <f t="shared" si="31"/>
        <v>0.9461987671677305</v>
      </c>
    </row>
    <row r="609" spans="1:4" ht="12.75">
      <c r="A609" s="4" t="s">
        <v>44</v>
      </c>
      <c r="B609" s="2">
        <v>80</v>
      </c>
      <c r="C609" s="3">
        <f>B609/B631</f>
        <v>0.004325727262896074</v>
      </c>
      <c r="D609" s="5">
        <f t="shared" si="31"/>
        <v>0.9505244944306266</v>
      </c>
    </row>
    <row r="610" spans="1:4" ht="12.75">
      <c r="A610" s="4" t="s">
        <v>72</v>
      </c>
      <c r="B610" s="2">
        <v>78</v>
      </c>
      <c r="C610" s="3">
        <f>B610/B631</f>
        <v>0.0042175840813236725</v>
      </c>
      <c r="D610" s="5">
        <f t="shared" si="31"/>
        <v>0.9547420785119503</v>
      </c>
    </row>
    <row r="611" spans="1:4" ht="12.75">
      <c r="A611" s="4" t="s">
        <v>113</v>
      </c>
      <c r="B611" s="2">
        <v>75</v>
      </c>
      <c r="C611" s="3">
        <f>B611/B631</f>
        <v>0.00405536930896507</v>
      </c>
      <c r="D611" s="5">
        <f t="shared" si="31"/>
        <v>0.9587974478209154</v>
      </c>
    </row>
    <row r="612" spans="1:4" ht="12.75">
      <c r="A612" s="4" t="s">
        <v>91</v>
      </c>
      <c r="B612" s="2">
        <v>70</v>
      </c>
      <c r="C612" s="3">
        <f>B612/B631</f>
        <v>0.003785011355034065</v>
      </c>
      <c r="D612" s="5">
        <f t="shared" si="31"/>
        <v>0.9625824591759494</v>
      </c>
    </row>
    <row r="613" spans="1:4" ht="12.75">
      <c r="A613" s="4" t="s">
        <v>74</v>
      </c>
      <c r="B613" s="2">
        <v>62</v>
      </c>
      <c r="C613" s="3">
        <f>B613/B631</f>
        <v>0.0033524386287444577</v>
      </c>
      <c r="D613" s="5">
        <f t="shared" si="31"/>
        <v>0.9659348978046939</v>
      </c>
    </row>
    <row r="614" spans="1:4" ht="12.75">
      <c r="A614" s="4" t="s">
        <v>49</v>
      </c>
      <c r="B614" s="2">
        <v>59</v>
      </c>
      <c r="C614" s="3">
        <f>B614/B631</f>
        <v>0.003190223856385855</v>
      </c>
      <c r="D614" s="5">
        <f t="shared" si="31"/>
        <v>0.9691251216610798</v>
      </c>
    </row>
    <row r="615" spans="1:4" ht="25.5">
      <c r="A615" s="4" t="s">
        <v>102</v>
      </c>
      <c r="B615" s="2">
        <v>57</v>
      </c>
      <c r="C615" s="3">
        <f>B615/B631</f>
        <v>0.003082080674813453</v>
      </c>
      <c r="D615" s="5">
        <f t="shared" si="31"/>
        <v>0.9722072023358932</v>
      </c>
    </row>
    <row r="616" spans="1:4" ht="12.75">
      <c r="A616" s="4" t="s">
        <v>89</v>
      </c>
      <c r="B616" s="2">
        <v>56</v>
      </c>
      <c r="C616" s="3">
        <f>B616/B631</f>
        <v>0.003028009084027252</v>
      </c>
      <c r="D616" s="5">
        <f t="shared" si="31"/>
        <v>0.9752352114199204</v>
      </c>
    </row>
    <row r="617" spans="1:4" ht="12.75">
      <c r="A617" s="4" t="s">
        <v>39</v>
      </c>
      <c r="B617" s="2">
        <v>53</v>
      </c>
      <c r="C617" s="3">
        <f>B617/B631</f>
        <v>0.0028657943116686493</v>
      </c>
      <c r="D617" s="5">
        <f t="shared" si="31"/>
        <v>0.9781010057315891</v>
      </c>
    </row>
    <row r="618" spans="1:4" ht="12.75">
      <c r="A618" s="4" t="s">
        <v>42</v>
      </c>
      <c r="B618" s="2">
        <v>52</v>
      </c>
      <c r="C618" s="3">
        <f>B618/B631</f>
        <v>0.0028117227208824484</v>
      </c>
      <c r="D618" s="5">
        <f t="shared" si="31"/>
        <v>0.9809127284524716</v>
      </c>
    </row>
    <row r="619" spans="1:4" ht="12.75">
      <c r="A619" s="4" t="s">
        <v>45</v>
      </c>
      <c r="B619" s="2">
        <v>48</v>
      </c>
      <c r="C619" s="3">
        <f>B619/B631</f>
        <v>0.0025954363577376446</v>
      </c>
      <c r="D619" s="5">
        <f t="shared" si="31"/>
        <v>0.9835081648102092</v>
      </c>
    </row>
    <row r="620" spans="1:4" ht="12.75">
      <c r="A620" s="4" t="s">
        <v>106</v>
      </c>
      <c r="B620" s="2">
        <v>43</v>
      </c>
      <c r="C620" s="3">
        <f>B620/B631</f>
        <v>0.00232507840380664</v>
      </c>
      <c r="D620" s="5">
        <f t="shared" si="31"/>
        <v>0.9858332432140159</v>
      </c>
    </row>
    <row r="621" spans="1:4" ht="12.75">
      <c r="A621" s="4" t="s">
        <v>48</v>
      </c>
      <c r="B621" s="2">
        <v>37</v>
      </c>
      <c r="C621" s="3">
        <f>B621/B631</f>
        <v>0.0020006488590894344</v>
      </c>
      <c r="D621" s="5">
        <f t="shared" si="31"/>
        <v>0.9878338920731053</v>
      </c>
    </row>
    <row r="622" spans="1:4" ht="12.75">
      <c r="A622" s="4" t="s">
        <v>93</v>
      </c>
      <c r="B622" s="2">
        <v>37</v>
      </c>
      <c r="C622" s="3">
        <f>B622/B631</f>
        <v>0.0020006488590894344</v>
      </c>
      <c r="D622" s="5">
        <f t="shared" si="31"/>
        <v>0.9898345409321948</v>
      </c>
    </row>
    <row r="623" spans="1:4" ht="12.75">
      <c r="A623" s="4" t="s">
        <v>103</v>
      </c>
      <c r="B623" s="2">
        <v>36</v>
      </c>
      <c r="C623" s="3">
        <f>B623/B631</f>
        <v>0.0019465772683032335</v>
      </c>
      <c r="D623" s="5">
        <f t="shared" si="31"/>
        <v>0.9917811182004981</v>
      </c>
    </row>
    <row r="624" spans="1:4" ht="12.75">
      <c r="A624" s="4" t="s">
        <v>124</v>
      </c>
      <c r="B624" s="2">
        <v>34</v>
      </c>
      <c r="C624" s="3">
        <f>B624/B631</f>
        <v>0.0018384340867308316</v>
      </c>
      <c r="D624" s="5">
        <f t="shared" si="31"/>
        <v>0.9936195522872289</v>
      </c>
    </row>
    <row r="625" spans="1:4" ht="12.75">
      <c r="A625" s="4" t="s">
        <v>50</v>
      </c>
      <c r="B625" s="2">
        <v>28</v>
      </c>
      <c r="C625" s="3">
        <f>B625/B631</f>
        <v>0.001514004542013626</v>
      </c>
      <c r="D625" s="5">
        <f t="shared" si="31"/>
        <v>0.9951335568292425</v>
      </c>
    </row>
    <row r="626" spans="1:4" ht="12.75">
      <c r="A626" s="4" t="s">
        <v>75</v>
      </c>
      <c r="B626" s="2">
        <v>26</v>
      </c>
      <c r="C626" s="3">
        <f>B626/B631</f>
        <v>0.0014058613604412242</v>
      </c>
      <c r="D626" s="5">
        <f t="shared" si="31"/>
        <v>0.9965394181896837</v>
      </c>
    </row>
    <row r="627" spans="1:4" ht="12.75">
      <c r="A627" s="4" t="s">
        <v>66</v>
      </c>
      <c r="B627" s="2">
        <v>24</v>
      </c>
      <c r="C627" s="3">
        <f>B627/B631</f>
        <v>0.0012977181788688223</v>
      </c>
      <c r="D627" s="5">
        <f>C627+D626</f>
        <v>0.9978371363685525</v>
      </c>
    </row>
    <row r="628" spans="1:4" ht="12.75">
      <c r="A628" s="4" t="s">
        <v>115</v>
      </c>
      <c r="B628" s="2">
        <v>22</v>
      </c>
      <c r="C628" s="3">
        <f>B628/B631</f>
        <v>0.0011895749972964205</v>
      </c>
      <c r="D628" s="5">
        <f>C628+D627</f>
        <v>0.999026711365849</v>
      </c>
    </row>
    <row r="629" spans="1:4" ht="12.75">
      <c r="A629" s="4" t="s">
        <v>47</v>
      </c>
      <c r="B629" s="2">
        <v>11</v>
      </c>
      <c r="C629" s="3">
        <f>B629/B631</f>
        <v>0.0005947874986482102</v>
      </c>
      <c r="D629" s="5">
        <f>C629+D628</f>
        <v>0.9996214988644971</v>
      </c>
    </row>
    <row r="630" spans="1:4" ht="13.5" thickBot="1">
      <c r="A630" s="185" t="s">
        <v>76</v>
      </c>
      <c r="B630" s="97">
        <v>7</v>
      </c>
      <c r="C630" s="98">
        <f>B630/B631</f>
        <v>0.0003785011355034065</v>
      </c>
      <c r="D630" s="99">
        <f>C630+D629</f>
        <v>1.0000000000000004</v>
      </c>
    </row>
    <row r="631" spans="1:4" ht="13.5" thickBot="1">
      <c r="A631" s="186" t="s">
        <v>11</v>
      </c>
      <c r="B631" s="187">
        <f>SUM(B563:B630)</f>
        <v>18494</v>
      </c>
      <c r="C631" s="188">
        <f>SUM(C563:C630)</f>
        <v>1.0000000000000004</v>
      </c>
      <c r="D631" s="189">
        <f>D630</f>
        <v>1.0000000000000004</v>
      </c>
    </row>
    <row r="632" spans="1:4" ht="12.75">
      <c r="A632" s="227"/>
      <c r="B632" s="228"/>
      <c r="C632" s="229"/>
      <c r="D632" s="229"/>
    </row>
    <row r="633" spans="1:8" s="1" customFormat="1" ht="12.75">
      <c r="A633" s="232" t="s">
        <v>139</v>
      </c>
      <c r="B633" s="233"/>
      <c r="C633" s="233"/>
      <c r="D633" s="233"/>
      <c r="E633" s="209"/>
      <c r="F633" s="209"/>
      <c r="G633" s="209"/>
      <c r="H633" s="209"/>
    </row>
    <row r="634" spans="1:4" ht="12.75">
      <c r="A634" s="18" t="s">
        <v>142</v>
      </c>
      <c r="B634" s="202"/>
      <c r="C634" s="202"/>
      <c r="D634" s="202"/>
    </row>
    <row r="635" ht="13.5" thickBot="1">
      <c r="B635" s="157"/>
    </row>
    <row r="636" spans="1:8" ht="12.75">
      <c r="A636" s="220" t="s">
        <v>161</v>
      </c>
      <c r="B636" s="221"/>
      <c r="C636" s="221"/>
      <c r="D636" s="222"/>
      <c r="E636" s="222"/>
      <c r="F636" s="222"/>
      <c r="G636" s="222"/>
      <c r="H636" s="222"/>
    </row>
    <row r="637" spans="1:8" ht="13.5" thickBot="1">
      <c r="A637" s="182" t="s">
        <v>127</v>
      </c>
      <c r="B637" s="164"/>
      <c r="C637" s="164"/>
      <c r="D637" s="176"/>
      <c r="E637" s="44"/>
      <c r="F637" s="44"/>
      <c r="G637" s="44"/>
      <c r="H637" s="152"/>
    </row>
    <row r="638" spans="1:8" ht="13.5" thickBot="1">
      <c r="A638" s="173" t="s">
        <v>27</v>
      </c>
      <c r="B638" s="165"/>
      <c r="C638" s="165"/>
      <c r="D638" s="172"/>
      <c r="E638" s="152"/>
      <c r="F638" s="152"/>
      <c r="G638" s="152"/>
      <c r="H638" s="152"/>
    </row>
    <row r="639" spans="1:8" ht="13.5" thickBot="1">
      <c r="A639" s="39"/>
      <c r="B639" s="40"/>
      <c r="C639" s="40"/>
      <c r="D639" s="190"/>
      <c r="E639" s="30"/>
      <c r="F639" s="30"/>
      <c r="G639" s="30"/>
      <c r="H639" s="30"/>
    </row>
    <row r="640" spans="1:25" ht="51" customHeight="1">
      <c r="A640" s="76" t="s">
        <v>51</v>
      </c>
      <c r="B640" s="77" t="s">
        <v>8</v>
      </c>
      <c r="C640" s="77" t="s">
        <v>5</v>
      </c>
      <c r="D640" s="77" t="s">
        <v>9</v>
      </c>
      <c r="E640" s="77" t="s">
        <v>10</v>
      </c>
      <c r="F640" s="77" t="s">
        <v>38</v>
      </c>
      <c r="G640" s="81" t="s">
        <v>7</v>
      </c>
      <c r="H640" s="82" t="s">
        <v>11</v>
      </c>
      <c r="I640" s="203"/>
      <c r="J640" s="203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</row>
    <row r="641" spans="1:25" ht="12.75">
      <c r="A641" s="100" t="s">
        <v>50</v>
      </c>
      <c r="B641" s="49">
        <v>6</v>
      </c>
      <c r="C641" s="49">
        <v>8</v>
      </c>
      <c r="D641" s="49"/>
      <c r="E641" s="49">
        <v>3</v>
      </c>
      <c r="F641" s="49">
        <v>9</v>
      </c>
      <c r="G641" s="86">
        <v>2</v>
      </c>
      <c r="H641" s="129">
        <f aca="true" t="shared" si="32" ref="H641:H708">SUM(B641:G641)</f>
        <v>28</v>
      </c>
      <c r="I641" s="203"/>
      <c r="J641" s="203"/>
      <c r="K641" s="203"/>
      <c r="L641" s="203"/>
      <c r="M641" s="203"/>
      <c r="N641" s="235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</row>
    <row r="642" spans="1:25" ht="12.75">
      <c r="A642" s="100" t="s">
        <v>65</v>
      </c>
      <c r="B642" s="49">
        <v>19</v>
      </c>
      <c r="C642" s="49">
        <v>21</v>
      </c>
      <c r="D642" s="49">
        <v>2</v>
      </c>
      <c r="E642" s="49">
        <v>18</v>
      </c>
      <c r="F642" s="49">
        <v>36</v>
      </c>
      <c r="G642" s="86">
        <v>24</v>
      </c>
      <c r="H642" s="129">
        <f t="shared" si="32"/>
        <v>120</v>
      </c>
      <c r="I642" s="203"/>
      <c r="J642" s="203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</row>
    <row r="643" spans="1:25" ht="12.75">
      <c r="A643" s="100" t="s">
        <v>33</v>
      </c>
      <c r="B643" s="90">
        <v>226</v>
      </c>
      <c r="C643" s="90">
        <v>1271</v>
      </c>
      <c r="D643" s="90">
        <v>80</v>
      </c>
      <c r="E643" s="90">
        <v>36</v>
      </c>
      <c r="F643" s="90">
        <v>298</v>
      </c>
      <c r="G643" s="91">
        <v>244</v>
      </c>
      <c r="H643" s="130">
        <f t="shared" si="32"/>
        <v>2155</v>
      </c>
      <c r="I643" s="203"/>
      <c r="J643" s="203"/>
      <c r="K643" s="203"/>
      <c r="L643" s="203"/>
      <c r="M643" s="203"/>
      <c r="N643" s="203"/>
      <c r="O643" s="203"/>
      <c r="P643" s="203"/>
      <c r="Q643" s="203"/>
      <c r="R643" s="235"/>
      <c r="S643" s="203"/>
      <c r="T643" s="203"/>
      <c r="U643" s="203"/>
      <c r="V643" s="203"/>
      <c r="W643" s="203"/>
      <c r="X643" s="203"/>
      <c r="Y643" s="203"/>
    </row>
    <row r="644" spans="1:8" ht="12.75">
      <c r="A644" s="100" t="s">
        <v>86</v>
      </c>
      <c r="B644" s="49">
        <v>55</v>
      </c>
      <c r="C644" s="49">
        <v>16</v>
      </c>
      <c r="D644" s="49">
        <v>5</v>
      </c>
      <c r="E644" s="49">
        <v>6</v>
      </c>
      <c r="F644" s="49">
        <v>56</v>
      </c>
      <c r="G644" s="86">
        <v>86</v>
      </c>
      <c r="H644" s="129">
        <f t="shared" si="32"/>
        <v>224</v>
      </c>
    </row>
    <row r="645" spans="1:8" ht="12.75">
      <c r="A645" s="100" t="s">
        <v>120</v>
      </c>
      <c r="B645" s="49">
        <v>54</v>
      </c>
      <c r="C645" s="49">
        <v>95</v>
      </c>
      <c r="D645" s="49">
        <v>21</v>
      </c>
      <c r="E645" s="49">
        <v>5</v>
      </c>
      <c r="F645" s="49">
        <v>85</v>
      </c>
      <c r="G645" s="86">
        <v>27</v>
      </c>
      <c r="H645" s="129">
        <f t="shared" si="32"/>
        <v>287</v>
      </c>
    </row>
    <row r="646" spans="1:8" ht="12.75">
      <c r="A646" s="100" t="s">
        <v>40</v>
      </c>
      <c r="B646" s="49">
        <v>49</v>
      </c>
      <c r="C646" s="49">
        <v>63</v>
      </c>
      <c r="D646" s="49">
        <v>21</v>
      </c>
      <c r="E646" s="49">
        <v>11</v>
      </c>
      <c r="F646" s="49">
        <v>80</v>
      </c>
      <c r="G646" s="86">
        <v>26</v>
      </c>
      <c r="H646" s="129">
        <f t="shared" si="32"/>
        <v>250</v>
      </c>
    </row>
    <row r="647" spans="1:8" ht="12.75">
      <c r="A647" s="100" t="s">
        <v>83</v>
      </c>
      <c r="B647" s="49">
        <v>68</v>
      </c>
      <c r="C647" s="49">
        <v>38</v>
      </c>
      <c r="D647" s="49">
        <v>8</v>
      </c>
      <c r="E647" s="49">
        <v>3</v>
      </c>
      <c r="F647" s="49">
        <v>54</v>
      </c>
      <c r="G647" s="86">
        <v>58</v>
      </c>
      <c r="H647" s="129">
        <f t="shared" si="32"/>
        <v>229</v>
      </c>
    </row>
    <row r="648" spans="1:8" ht="12.75">
      <c r="A648" s="100" t="s">
        <v>71</v>
      </c>
      <c r="B648" s="49">
        <v>46</v>
      </c>
      <c r="C648" s="49">
        <v>74</v>
      </c>
      <c r="D648" s="49">
        <v>6</v>
      </c>
      <c r="E648" s="49">
        <v>8</v>
      </c>
      <c r="F648" s="49">
        <v>72</v>
      </c>
      <c r="G648" s="86">
        <v>23</v>
      </c>
      <c r="H648" s="129">
        <f t="shared" si="32"/>
        <v>229</v>
      </c>
    </row>
    <row r="649" spans="1:8" ht="12.75">
      <c r="A649" s="100" t="s">
        <v>63</v>
      </c>
      <c r="B649" s="49">
        <v>79</v>
      </c>
      <c r="C649" s="49">
        <v>81</v>
      </c>
      <c r="D649" s="49">
        <v>12</v>
      </c>
      <c r="E649" s="49">
        <v>10</v>
      </c>
      <c r="F649" s="49">
        <v>93</v>
      </c>
      <c r="G649" s="86">
        <v>116</v>
      </c>
      <c r="H649" s="129">
        <f t="shared" si="32"/>
        <v>391</v>
      </c>
    </row>
    <row r="650" spans="1:8" ht="12.75">
      <c r="A650" s="100" t="s">
        <v>114</v>
      </c>
      <c r="B650" s="49">
        <v>18</v>
      </c>
      <c r="C650" s="49">
        <v>52</v>
      </c>
      <c r="D650" s="49">
        <v>6</v>
      </c>
      <c r="E650" s="49">
        <v>6</v>
      </c>
      <c r="F650" s="49">
        <v>47</v>
      </c>
      <c r="G650" s="86">
        <v>15</v>
      </c>
      <c r="H650" s="129">
        <f t="shared" si="32"/>
        <v>144</v>
      </c>
    </row>
    <row r="651" spans="1:8" ht="12.75">
      <c r="A651" s="100" t="s">
        <v>104</v>
      </c>
      <c r="B651" s="49">
        <v>38</v>
      </c>
      <c r="C651" s="49">
        <v>14</v>
      </c>
      <c r="D651" s="49">
        <v>3</v>
      </c>
      <c r="E651" s="49">
        <v>2</v>
      </c>
      <c r="F651" s="49">
        <v>26</v>
      </c>
      <c r="G651" s="86">
        <v>44</v>
      </c>
      <c r="H651" s="129">
        <f t="shared" si="32"/>
        <v>127</v>
      </c>
    </row>
    <row r="652" spans="1:8" ht="12.75">
      <c r="A652" s="100" t="s">
        <v>90</v>
      </c>
      <c r="B652" s="49">
        <v>43</v>
      </c>
      <c r="C652" s="49">
        <v>10</v>
      </c>
      <c r="D652" s="49">
        <v>2</v>
      </c>
      <c r="E652" s="49">
        <v>12</v>
      </c>
      <c r="F652" s="49">
        <v>43</v>
      </c>
      <c r="G652" s="86">
        <v>37</v>
      </c>
      <c r="H652" s="129">
        <f t="shared" si="32"/>
        <v>147</v>
      </c>
    </row>
    <row r="653" spans="1:8" ht="12.75">
      <c r="A653" s="100" t="s">
        <v>101</v>
      </c>
      <c r="B653" s="49">
        <v>73</v>
      </c>
      <c r="C653" s="49">
        <v>41</v>
      </c>
      <c r="D653" s="49">
        <v>15</v>
      </c>
      <c r="E653" s="90">
        <v>36</v>
      </c>
      <c r="F653" s="49">
        <v>105</v>
      </c>
      <c r="G653" s="86">
        <v>105</v>
      </c>
      <c r="H653" s="129">
        <f t="shared" si="32"/>
        <v>375</v>
      </c>
    </row>
    <row r="654" spans="1:8" ht="12.75">
      <c r="A654" s="100" t="s">
        <v>118</v>
      </c>
      <c r="B654" s="90">
        <v>121</v>
      </c>
      <c r="C654" s="49">
        <v>235</v>
      </c>
      <c r="D654" s="49">
        <v>52</v>
      </c>
      <c r="E654" s="49">
        <v>10</v>
      </c>
      <c r="F654" s="90">
        <v>190</v>
      </c>
      <c r="G654" s="91">
        <v>196</v>
      </c>
      <c r="H654" s="129">
        <f t="shared" si="32"/>
        <v>804</v>
      </c>
    </row>
    <row r="655" spans="1:8" ht="12.75">
      <c r="A655" s="100" t="s">
        <v>124</v>
      </c>
      <c r="B655" s="49">
        <v>3</v>
      </c>
      <c r="C655" s="49">
        <v>5</v>
      </c>
      <c r="D655" s="49">
        <v>1</v>
      </c>
      <c r="E655" s="49">
        <v>1</v>
      </c>
      <c r="F655" s="49">
        <v>16</v>
      </c>
      <c r="G655" s="86">
        <v>9</v>
      </c>
      <c r="H655" s="129">
        <f t="shared" si="32"/>
        <v>35</v>
      </c>
    </row>
    <row r="656" spans="1:8" ht="12.75">
      <c r="A656" s="100" t="s">
        <v>73</v>
      </c>
      <c r="B656" s="49">
        <v>34</v>
      </c>
      <c r="C656" s="49">
        <v>14</v>
      </c>
      <c r="D656" s="49"/>
      <c r="E656" s="49">
        <v>4</v>
      </c>
      <c r="F656" s="49">
        <v>29</v>
      </c>
      <c r="G656" s="86">
        <v>32</v>
      </c>
      <c r="H656" s="129">
        <f t="shared" si="32"/>
        <v>113</v>
      </c>
    </row>
    <row r="657" spans="1:8" ht="12.75">
      <c r="A657" s="100" t="s">
        <v>46</v>
      </c>
      <c r="B657" s="49">
        <v>7</v>
      </c>
      <c r="C657" s="49">
        <v>43</v>
      </c>
      <c r="D657" s="49">
        <v>8</v>
      </c>
      <c r="E657" s="49">
        <v>5</v>
      </c>
      <c r="F657" s="49">
        <v>10</v>
      </c>
      <c r="G657" s="86">
        <v>17</v>
      </c>
      <c r="H657" s="129">
        <f t="shared" si="32"/>
        <v>90</v>
      </c>
    </row>
    <row r="658" spans="1:8" ht="25.5">
      <c r="A658" s="100" t="s">
        <v>31</v>
      </c>
      <c r="B658" s="49">
        <v>64</v>
      </c>
      <c r="C658" s="90">
        <v>1303</v>
      </c>
      <c r="D658" s="90">
        <v>84</v>
      </c>
      <c r="E658" s="49">
        <v>4</v>
      </c>
      <c r="F658" s="49">
        <v>85</v>
      </c>
      <c r="G658" s="86">
        <v>107</v>
      </c>
      <c r="H658" s="130">
        <f t="shared" si="32"/>
        <v>1647</v>
      </c>
    </row>
    <row r="659" spans="1:8" ht="12.75">
      <c r="A659" s="100" t="s">
        <v>32</v>
      </c>
      <c r="B659" s="49">
        <v>57</v>
      </c>
      <c r="C659" s="90">
        <v>1452</v>
      </c>
      <c r="D659" s="90">
        <v>71</v>
      </c>
      <c r="E659" s="49">
        <v>6</v>
      </c>
      <c r="F659" s="49">
        <v>69</v>
      </c>
      <c r="G659" s="86">
        <v>89</v>
      </c>
      <c r="H659" s="130">
        <f t="shared" si="32"/>
        <v>1744</v>
      </c>
    </row>
    <row r="660" spans="1:8" ht="12.75">
      <c r="A660" s="100" t="s">
        <v>48</v>
      </c>
      <c r="B660" s="49">
        <v>6</v>
      </c>
      <c r="C660" s="49">
        <v>17</v>
      </c>
      <c r="D660" s="49">
        <v>1</v>
      </c>
      <c r="E660" s="49"/>
      <c r="F660" s="49">
        <v>8</v>
      </c>
      <c r="G660" s="86">
        <v>6</v>
      </c>
      <c r="H660" s="129">
        <f t="shared" si="32"/>
        <v>38</v>
      </c>
    </row>
    <row r="661" spans="1:8" ht="12.75">
      <c r="A661" s="100" t="s">
        <v>43</v>
      </c>
      <c r="B661" s="49">
        <v>12</v>
      </c>
      <c r="C661" s="49">
        <v>37</v>
      </c>
      <c r="D661" s="49">
        <v>5</v>
      </c>
      <c r="E661" s="49">
        <v>7</v>
      </c>
      <c r="F661" s="49">
        <v>15</v>
      </c>
      <c r="G661" s="86">
        <v>28</v>
      </c>
      <c r="H661" s="129">
        <f t="shared" si="32"/>
        <v>104</v>
      </c>
    </row>
    <row r="662" spans="1:8" ht="12.75">
      <c r="A662" s="100" t="s">
        <v>111</v>
      </c>
      <c r="B662" s="49">
        <v>98</v>
      </c>
      <c r="C662" s="90">
        <v>713</v>
      </c>
      <c r="D662" s="49">
        <v>49</v>
      </c>
      <c r="E662" s="49">
        <v>10</v>
      </c>
      <c r="F662" s="90">
        <v>150</v>
      </c>
      <c r="G662" s="86">
        <v>74</v>
      </c>
      <c r="H662" s="130">
        <f t="shared" si="32"/>
        <v>1094</v>
      </c>
    </row>
    <row r="663" spans="1:8" ht="12.75">
      <c r="A663" s="100" t="s">
        <v>35</v>
      </c>
      <c r="B663" s="49">
        <v>77</v>
      </c>
      <c r="C663" s="49">
        <v>77</v>
      </c>
      <c r="D663" s="47">
        <v>55</v>
      </c>
      <c r="E663" s="49">
        <v>10</v>
      </c>
      <c r="F663" s="90">
        <v>172</v>
      </c>
      <c r="G663" s="86">
        <v>26</v>
      </c>
      <c r="H663" s="129">
        <f t="shared" si="32"/>
        <v>417</v>
      </c>
    </row>
    <row r="664" spans="1:8" ht="12.75">
      <c r="A664" s="100" t="s">
        <v>123</v>
      </c>
      <c r="B664" s="49">
        <v>28</v>
      </c>
      <c r="C664" s="49">
        <v>30</v>
      </c>
      <c r="D664" s="49">
        <v>1</v>
      </c>
      <c r="E664" s="49">
        <v>3</v>
      </c>
      <c r="F664" s="49">
        <v>39</v>
      </c>
      <c r="G664" s="86">
        <v>23</v>
      </c>
      <c r="H664" s="129">
        <f t="shared" si="32"/>
        <v>124</v>
      </c>
    </row>
    <row r="665" spans="1:8" ht="12.75">
      <c r="A665" s="100" t="s">
        <v>122</v>
      </c>
      <c r="B665" s="49">
        <v>75</v>
      </c>
      <c r="C665" s="49">
        <v>28</v>
      </c>
      <c r="D665" s="49">
        <v>7</v>
      </c>
      <c r="E665" s="49">
        <v>3</v>
      </c>
      <c r="F665" s="49">
        <v>60</v>
      </c>
      <c r="G665" s="86">
        <v>83</v>
      </c>
      <c r="H665" s="129">
        <f t="shared" si="32"/>
        <v>256</v>
      </c>
    </row>
    <row r="666" spans="1:8" ht="12.75">
      <c r="A666" s="100" t="s">
        <v>37</v>
      </c>
      <c r="B666" s="90">
        <v>104</v>
      </c>
      <c r="C666" s="47">
        <v>614</v>
      </c>
      <c r="D666" s="90">
        <v>60</v>
      </c>
      <c r="E666" s="49">
        <v>13</v>
      </c>
      <c r="F666" s="49">
        <v>138</v>
      </c>
      <c r="G666" s="86">
        <v>104</v>
      </c>
      <c r="H666" s="129">
        <f t="shared" si="32"/>
        <v>1033</v>
      </c>
    </row>
    <row r="667" spans="1:8" ht="12.75">
      <c r="A667" s="100" t="s">
        <v>60</v>
      </c>
      <c r="B667" s="90">
        <v>154</v>
      </c>
      <c r="C667" s="49">
        <v>163</v>
      </c>
      <c r="D667" s="49">
        <v>24</v>
      </c>
      <c r="E667" s="47">
        <v>17</v>
      </c>
      <c r="F667" s="90">
        <v>224</v>
      </c>
      <c r="G667" s="91">
        <v>155</v>
      </c>
      <c r="H667" s="129">
        <f t="shared" si="32"/>
        <v>737</v>
      </c>
    </row>
    <row r="668" spans="1:8" ht="12.75">
      <c r="A668" s="100" t="s">
        <v>34</v>
      </c>
      <c r="B668" s="90">
        <v>106</v>
      </c>
      <c r="C668" s="90">
        <v>702</v>
      </c>
      <c r="D668" s="90">
        <v>107</v>
      </c>
      <c r="E668" s="90">
        <v>24</v>
      </c>
      <c r="F668" s="49">
        <v>138</v>
      </c>
      <c r="G668" s="91">
        <v>187</v>
      </c>
      <c r="H668" s="130">
        <f t="shared" si="32"/>
        <v>1264</v>
      </c>
    </row>
    <row r="669" spans="1:8" ht="12.75">
      <c r="A669" s="100" t="s">
        <v>44</v>
      </c>
      <c r="B669" s="49">
        <v>12</v>
      </c>
      <c r="C669" s="49">
        <v>23</v>
      </c>
      <c r="D669" s="49">
        <v>8</v>
      </c>
      <c r="E669" s="49">
        <v>3</v>
      </c>
      <c r="F669" s="49">
        <v>17</v>
      </c>
      <c r="G669" s="86">
        <v>20</v>
      </c>
      <c r="H669" s="129">
        <f t="shared" si="32"/>
        <v>83</v>
      </c>
    </row>
    <row r="670" spans="1:8" ht="12.75">
      <c r="A670" s="100" t="s">
        <v>39</v>
      </c>
      <c r="B670" s="49">
        <v>14</v>
      </c>
      <c r="C670" s="49">
        <v>5</v>
      </c>
      <c r="D670" s="49">
        <v>1</v>
      </c>
      <c r="E670" s="49">
        <v>1</v>
      </c>
      <c r="F670" s="49">
        <v>31</v>
      </c>
      <c r="G670" s="86">
        <v>7</v>
      </c>
      <c r="H670" s="129">
        <f t="shared" si="32"/>
        <v>59</v>
      </c>
    </row>
    <row r="671" spans="1:8" ht="12.75">
      <c r="A671" s="100" t="s">
        <v>45</v>
      </c>
      <c r="B671" s="49">
        <v>20</v>
      </c>
      <c r="C671" s="49">
        <v>5</v>
      </c>
      <c r="D671" s="49">
        <v>1</v>
      </c>
      <c r="E671" s="49">
        <v>2</v>
      </c>
      <c r="F671" s="49">
        <v>13</v>
      </c>
      <c r="G671" s="86">
        <v>9</v>
      </c>
      <c r="H671" s="129">
        <f t="shared" si="32"/>
        <v>50</v>
      </c>
    </row>
    <row r="672" spans="1:8" ht="12.75">
      <c r="A672" s="100" t="s">
        <v>103</v>
      </c>
      <c r="B672" s="49">
        <v>5</v>
      </c>
      <c r="C672" s="49">
        <v>15</v>
      </c>
      <c r="D672" s="49">
        <v>1</v>
      </c>
      <c r="E672" s="49">
        <v>3</v>
      </c>
      <c r="F672" s="49">
        <v>7</v>
      </c>
      <c r="G672" s="86">
        <v>6</v>
      </c>
      <c r="H672" s="129">
        <f t="shared" si="32"/>
        <v>37</v>
      </c>
    </row>
    <row r="673" spans="1:8" ht="12.75">
      <c r="A673" s="100" t="s">
        <v>84</v>
      </c>
      <c r="B673" s="49">
        <v>40</v>
      </c>
      <c r="C673" s="49">
        <v>13</v>
      </c>
      <c r="D673" s="49">
        <v>3</v>
      </c>
      <c r="E673" s="49">
        <v>3</v>
      </c>
      <c r="F673" s="49">
        <v>28</v>
      </c>
      <c r="G673" s="86">
        <v>39</v>
      </c>
      <c r="H673" s="129">
        <f t="shared" si="32"/>
        <v>126</v>
      </c>
    </row>
    <row r="674" spans="1:8" ht="12.75">
      <c r="A674" s="100" t="s">
        <v>105</v>
      </c>
      <c r="B674" s="49">
        <v>51</v>
      </c>
      <c r="C674" s="49">
        <v>4</v>
      </c>
      <c r="D674" s="49">
        <v>2</v>
      </c>
      <c r="E674" s="49">
        <v>5</v>
      </c>
      <c r="F674" s="49">
        <v>54</v>
      </c>
      <c r="G674" s="91">
        <v>126</v>
      </c>
      <c r="H674" s="129">
        <f t="shared" si="32"/>
        <v>242</v>
      </c>
    </row>
    <row r="675" spans="1:8" ht="12.75">
      <c r="A675" s="100" t="s">
        <v>98</v>
      </c>
      <c r="B675" s="49">
        <v>88</v>
      </c>
      <c r="C675" s="49">
        <v>144</v>
      </c>
      <c r="D675" s="49">
        <v>18</v>
      </c>
      <c r="E675" s="90">
        <v>21</v>
      </c>
      <c r="F675" s="90">
        <v>151</v>
      </c>
      <c r="G675" s="86">
        <v>76</v>
      </c>
      <c r="H675" s="129">
        <f t="shared" si="32"/>
        <v>498</v>
      </c>
    </row>
    <row r="676" spans="1:8" ht="12.75">
      <c r="A676" s="100" t="s">
        <v>119</v>
      </c>
      <c r="B676" s="49">
        <v>44</v>
      </c>
      <c r="C676" s="49">
        <v>136</v>
      </c>
      <c r="D676" s="49">
        <v>21</v>
      </c>
      <c r="E676" s="49">
        <v>3</v>
      </c>
      <c r="F676" s="49">
        <v>63</v>
      </c>
      <c r="G676" s="86">
        <v>69</v>
      </c>
      <c r="H676" s="129">
        <f t="shared" si="32"/>
        <v>336</v>
      </c>
    </row>
    <row r="677" spans="1:8" ht="12.75">
      <c r="A677" s="100" t="s">
        <v>121</v>
      </c>
      <c r="B677" s="49">
        <v>9</v>
      </c>
      <c r="C677" s="49">
        <v>87</v>
      </c>
      <c r="D677" s="49">
        <v>2</v>
      </c>
      <c r="E677" s="49">
        <v>1</v>
      </c>
      <c r="F677" s="49">
        <v>14</v>
      </c>
      <c r="G677" s="86">
        <v>20</v>
      </c>
      <c r="H677" s="129">
        <f t="shared" si="32"/>
        <v>133</v>
      </c>
    </row>
    <row r="678" spans="1:8" ht="12.75">
      <c r="A678" s="100" t="s">
        <v>89</v>
      </c>
      <c r="B678" s="49">
        <v>13</v>
      </c>
      <c r="C678" s="49">
        <v>12</v>
      </c>
      <c r="D678" s="49">
        <v>2</v>
      </c>
      <c r="E678" s="49">
        <v>4</v>
      </c>
      <c r="F678" s="49">
        <v>23</v>
      </c>
      <c r="G678" s="86">
        <v>10</v>
      </c>
      <c r="H678" s="129">
        <f t="shared" si="32"/>
        <v>64</v>
      </c>
    </row>
    <row r="679" spans="1:8" ht="12.75">
      <c r="A679" s="100" t="s">
        <v>66</v>
      </c>
      <c r="B679" s="49">
        <v>9</v>
      </c>
      <c r="C679" s="49">
        <v>3</v>
      </c>
      <c r="D679" s="49"/>
      <c r="E679" s="49">
        <v>2</v>
      </c>
      <c r="F679" s="49">
        <v>6</v>
      </c>
      <c r="G679" s="86">
        <v>4</v>
      </c>
      <c r="H679" s="129">
        <f t="shared" si="32"/>
        <v>24</v>
      </c>
    </row>
    <row r="680" spans="1:8" ht="12.75">
      <c r="A680" s="100" t="s">
        <v>62</v>
      </c>
      <c r="B680" s="49">
        <v>42</v>
      </c>
      <c r="C680" s="49">
        <v>27</v>
      </c>
      <c r="D680" s="49">
        <v>3</v>
      </c>
      <c r="E680" s="49">
        <v>8</v>
      </c>
      <c r="F680" s="49">
        <v>66</v>
      </c>
      <c r="G680" s="86">
        <v>25</v>
      </c>
      <c r="H680" s="129">
        <f t="shared" si="32"/>
        <v>171</v>
      </c>
    </row>
    <row r="681" spans="1:8" ht="12.75">
      <c r="A681" s="100" t="s">
        <v>41</v>
      </c>
      <c r="B681" s="49">
        <v>18</v>
      </c>
      <c r="C681" s="49">
        <v>24</v>
      </c>
      <c r="D681" s="49">
        <v>13</v>
      </c>
      <c r="E681" s="49">
        <v>7</v>
      </c>
      <c r="F681" s="49">
        <v>14</v>
      </c>
      <c r="G681" s="86">
        <v>85</v>
      </c>
      <c r="H681" s="129">
        <f t="shared" si="32"/>
        <v>161</v>
      </c>
    </row>
    <row r="682" spans="1:8" ht="12.75">
      <c r="A682" s="100" t="s">
        <v>74</v>
      </c>
      <c r="B682" s="49">
        <v>13</v>
      </c>
      <c r="C682" s="49">
        <v>18</v>
      </c>
      <c r="D682" s="49"/>
      <c r="E682" s="49">
        <v>10</v>
      </c>
      <c r="F682" s="49">
        <v>14</v>
      </c>
      <c r="G682" s="86">
        <v>8</v>
      </c>
      <c r="H682" s="129">
        <f t="shared" si="32"/>
        <v>63</v>
      </c>
    </row>
    <row r="683" spans="1:8" ht="12.75">
      <c r="A683" s="101" t="s">
        <v>36</v>
      </c>
      <c r="B683" s="92">
        <v>22</v>
      </c>
      <c r="C683" s="92">
        <v>156</v>
      </c>
      <c r="D683" s="92">
        <v>4</v>
      </c>
      <c r="E683" s="92">
        <v>13</v>
      </c>
      <c r="F683" s="92">
        <v>170</v>
      </c>
      <c r="G683" s="93">
        <v>25</v>
      </c>
      <c r="H683" s="132">
        <f t="shared" si="32"/>
        <v>390</v>
      </c>
    </row>
    <row r="684" spans="1:8" ht="12.75">
      <c r="A684" s="100" t="s">
        <v>72</v>
      </c>
      <c r="B684" s="49">
        <v>21</v>
      </c>
      <c r="C684" s="49">
        <v>19</v>
      </c>
      <c r="D684" s="49">
        <v>2</v>
      </c>
      <c r="E684" s="49">
        <v>1</v>
      </c>
      <c r="F684" s="49">
        <v>25</v>
      </c>
      <c r="G684" s="86">
        <v>17</v>
      </c>
      <c r="H684" s="129">
        <f t="shared" si="32"/>
        <v>85</v>
      </c>
    </row>
    <row r="685" spans="1:8" ht="12.75">
      <c r="A685" s="100" t="s">
        <v>70</v>
      </c>
      <c r="B685" s="49">
        <v>26</v>
      </c>
      <c r="C685" s="49">
        <v>71</v>
      </c>
      <c r="D685" s="49">
        <v>6</v>
      </c>
      <c r="E685" s="49">
        <v>6</v>
      </c>
      <c r="F685" s="49">
        <v>42</v>
      </c>
      <c r="G685" s="86">
        <v>23</v>
      </c>
      <c r="H685" s="129">
        <f t="shared" si="32"/>
        <v>174</v>
      </c>
    </row>
    <row r="686" spans="1:8" ht="12.75">
      <c r="A686" s="100" t="s">
        <v>49</v>
      </c>
      <c r="B686" s="49">
        <v>5</v>
      </c>
      <c r="C686" s="49">
        <v>7</v>
      </c>
      <c r="D686" s="49">
        <v>9</v>
      </c>
      <c r="E686" s="49">
        <v>4</v>
      </c>
      <c r="F686" s="49">
        <v>11</v>
      </c>
      <c r="G686" s="86">
        <v>27</v>
      </c>
      <c r="H686" s="129">
        <f t="shared" si="32"/>
        <v>63</v>
      </c>
    </row>
    <row r="687" spans="1:8" ht="12.75">
      <c r="A687" s="100" t="s">
        <v>38</v>
      </c>
      <c r="B687" s="49">
        <v>30</v>
      </c>
      <c r="C687" s="49">
        <v>88</v>
      </c>
      <c r="D687" s="49">
        <v>8</v>
      </c>
      <c r="E687" s="49">
        <v>5</v>
      </c>
      <c r="F687" s="49">
        <v>75</v>
      </c>
      <c r="G687" s="86">
        <v>74</v>
      </c>
      <c r="H687" s="129">
        <f t="shared" si="32"/>
        <v>280</v>
      </c>
    </row>
    <row r="688" spans="1:8" ht="25.5">
      <c r="A688" s="100" t="s">
        <v>102</v>
      </c>
      <c r="B688" s="49">
        <v>6</v>
      </c>
      <c r="C688" s="49">
        <v>9</v>
      </c>
      <c r="D688" s="49">
        <v>4</v>
      </c>
      <c r="E688" s="49">
        <v>1</v>
      </c>
      <c r="F688" s="49">
        <v>25</v>
      </c>
      <c r="G688" s="86">
        <v>12</v>
      </c>
      <c r="H688" s="129">
        <f t="shared" si="32"/>
        <v>57</v>
      </c>
    </row>
    <row r="689" spans="1:8" ht="12.75">
      <c r="A689" s="100" t="s">
        <v>76</v>
      </c>
      <c r="B689" s="49"/>
      <c r="C689" s="49">
        <v>2</v>
      </c>
      <c r="D689" s="49"/>
      <c r="E689" s="49"/>
      <c r="F689" s="49">
        <v>5</v>
      </c>
      <c r="G689" s="86"/>
      <c r="H689" s="129">
        <f t="shared" si="32"/>
        <v>7</v>
      </c>
    </row>
    <row r="690" spans="1:8" ht="12.75">
      <c r="A690" s="100" t="s">
        <v>106</v>
      </c>
      <c r="B690" s="49">
        <v>9</v>
      </c>
      <c r="C690" s="49">
        <v>5</v>
      </c>
      <c r="D690" s="49"/>
      <c r="E690" s="49">
        <v>4</v>
      </c>
      <c r="F690" s="49">
        <v>16</v>
      </c>
      <c r="G690" s="86">
        <v>14</v>
      </c>
      <c r="H690" s="129">
        <f t="shared" si="32"/>
        <v>48</v>
      </c>
    </row>
    <row r="691" spans="1:8" ht="12.75">
      <c r="A691" s="100" t="s">
        <v>42</v>
      </c>
      <c r="B691" s="49">
        <v>17</v>
      </c>
      <c r="C691" s="49">
        <v>4</v>
      </c>
      <c r="D691" s="49">
        <v>5</v>
      </c>
      <c r="E691" s="49">
        <v>8</v>
      </c>
      <c r="F691" s="49">
        <v>13</v>
      </c>
      <c r="G691" s="86">
        <v>16</v>
      </c>
      <c r="H691" s="129">
        <f t="shared" si="32"/>
        <v>63</v>
      </c>
    </row>
    <row r="692" spans="1:8" ht="12.75">
      <c r="A692" s="100" t="s">
        <v>85</v>
      </c>
      <c r="B692" s="49">
        <v>29</v>
      </c>
      <c r="C692" s="49">
        <v>12</v>
      </c>
      <c r="D692" s="49">
        <v>2</v>
      </c>
      <c r="E692" s="49">
        <v>5</v>
      </c>
      <c r="F692" s="49">
        <v>51</v>
      </c>
      <c r="G692" s="86">
        <v>31</v>
      </c>
      <c r="H692" s="129">
        <f t="shared" si="32"/>
        <v>130</v>
      </c>
    </row>
    <row r="693" spans="1:8" ht="12.75">
      <c r="A693" s="100" t="s">
        <v>92</v>
      </c>
      <c r="B693" s="49">
        <v>35</v>
      </c>
      <c r="C693" s="49">
        <v>6</v>
      </c>
      <c r="D693" s="49">
        <v>3</v>
      </c>
      <c r="E693" s="49"/>
      <c r="F693" s="49">
        <v>31</v>
      </c>
      <c r="G693" s="86">
        <v>25</v>
      </c>
      <c r="H693" s="129">
        <f t="shared" si="32"/>
        <v>100</v>
      </c>
    </row>
    <row r="694" spans="1:8" ht="12.75">
      <c r="A694" s="100" t="s">
        <v>64</v>
      </c>
      <c r="B694" s="49">
        <v>16</v>
      </c>
      <c r="C694" s="49">
        <v>12</v>
      </c>
      <c r="D694" s="49">
        <v>1</v>
      </c>
      <c r="E694" s="49">
        <v>3</v>
      </c>
      <c r="F694" s="49">
        <v>30</v>
      </c>
      <c r="G694" s="86">
        <v>38</v>
      </c>
      <c r="H694" s="129">
        <f t="shared" si="32"/>
        <v>100</v>
      </c>
    </row>
    <row r="695" spans="1:8" ht="12.75">
      <c r="A695" s="100" t="s">
        <v>113</v>
      </c>
      <c r="B695" s="49">
        <v>16</v>
      </c>
      <c r="C695" s="49">
        <v>23</v>
      </c>
      <c r="D695" s="49">
        <v>2</v>
      </c>
      <c r="E695" s="49">
        <v>3</v>
      </c>
      <c r="F695" s="49">
        <v>28</v>
      </c>
      <c r="G695" s="86">
        <v>7</v>
      </c>
      <c r="H695" s="129">
        <f t="shared" si="32"/>
        <v>79</v>
      </c>
    </row>
    <row r="696" spans="1:8" ht="12.75">
      <c r="A696" s="100" t="s">
        <v>115</v>
      </c>
      <c r="B696" s="49">
        <v>3</v>
      </c>
      <c r="C696" s="49">
        <v>2</v>
      </c>
      <c r="D696" s="49"/>
      <c r="E696" s="49">
        <v>2</v>
      </c>
      <c r="F696" s="49">
        <v>9</v>
      </c>
      <c r="G696" s="86">
        <v>6</v>
      </c>
      <c r="H696" s="129">
        <f t="shared" si="32"/>
        <v>22</v>
      </c>
    </row>
    <row r="697" spans="1:8" ht="12.75">
      <c r="A697" s="100" t="s">
        <v>75</v>
      </c>
      <c r="B697" s="49">
        <v>7</v>
      </c>
      <c r="C697" s="49">
        <v>2</v>
      </c>
      <c r="D697" s="49">
        <v>2</v>
      </c>
      <c r="E697" s="49">
        <v>5</v>
      </c>
      <c r="F697" s="49">
        <v>8</v>
      </c>
      <c r="G697" s="86">
        <v>5</v>
      </c>
      <c r="H697" s="129">
        <f t="shared" si="32"/>
        <v>29</v>
      </c>
    </row>
    <row r="698" spans="1:8" ht="12.75">
      <c r="A698" s="100" t="s">
        <v>47</v>
      </c>
      <c r="B698" s="49">
        <v>4</v>
      </c>
      <c r="C698" s="49">
        <v>2</v>
      </c>
      <c r="D698" s="49"/>
      <c r="E698" s="49">
        <v>1</v>
      </c>
      <c r="F698" s="49">
        <v>1</v>
      </c>
      <c r="G698" s="86">
        <v>6</v>
      </c>
      <c r="H698" s="129">
        <f t="shared" si="32"/>
        <v>14</v>
      </c>
    </row>
    <row r="699" spans="1:8" ht="12.75">
      <c r="A699" s="100" t="s">
        <v>100</v>
      </c>
      <c r="B699" s="49">
        <v>43</v>
      </c>
      <c r="C699" s="49">
        <v>53</v>
      </c>
      <c r="D699" s="49">
        <v>11</v>
      </c>
      <c r="E699" s="90">
        <v>21</v>
      </c>
      <c r="F699" s="49">
        <v>64</v>
      </c>
      <c r="G699" s="86">
        <v>37</v>
      </c>
      <c r="H699" s="129">
        <f t="shared" si="32"/>
        <v>229</v>
      </c>
    </row>
    <row r="700" spans="1:8" ht="12.75">
      <c r="A700" s="100" t="s">
        <v>93</v>
      </c>
      <c r="B700" s="49">
        <v>16</v>
      </c>
      <c r="C700" s="49">
        <v>2</v>
      </c>
      <c r="D700" s="49">
        <v>1</v>
      </c>
      <c r="E700" s="49"/>
      <c r="F700" s="49">
        <v>9</v>
      </c>
      <c r="G700" s="86">
        <v>16</v>
      </c>
      <c r="H700" s="129">
        <f t="shared" si="32"/>
        <v>44</v>
      </c>
    </row>
    <row r="701" spans="1:8" ht="12.75">
      <c r="A701" s="100" t="s">
        <v>69</v>
      </c>
      <c r="B701" s="49">
        <v>54</v>
      </c>
      <c r="C701" s="49">
        <v>41</v>
      </c>
      <c r="D701" s="49">
        <v>8</v>
      </c>
      <c r="E701" s="49">
        <v>7</v>
      </c>
      <c r="F701" s="49">
        <v>80</v>
      </c>
      <c r="G701" s="86">
        <v>26</v>
      </c>
      <c r="H701" s="129">
        <f t="shared" si="32"/>
        <v>216</v>
      </c>
    </row>
    <row r="702" spans="1:8" ht="12.75">
      <c r="A702" s="100" t="s">
        <v>87</v>
      </c>
      <c r="B702" s="49">
        <v>44</v>
      </c>
      <c r="C702" s="49">
        <v>6</v>
      </c>
      <c r="D702" s="49">
        <v>7</v>
      </c>
      <c r="E702" s="49">
        <v>4</v>
      </c>
      <c r="F702" s="49">
        <v>28</v>
      </c>
      <c r="G702" s="86">
        <v>20</v>
      </c>
      <c r="H702" s="129">
        <f t="shared" si="32"/>
        <v>109</v>
      </c>
    </row>
    <row r="703" spans="1:8" ht="12.75">
      <c r="A703" s="100" t="s">
        <v>91</v>
      </c>
      <c r="B703" s="49">
        <v>18</v>
      </c>
      <c r="C703" s="49">
        <v>10</v>
      </c>
      <c r="D703" s="49">
        <v>5</v>
      </c>
      <c r="E703" s="49">
        <v>5</v>
      </c>
      <c r="F703" s="49">
        <v>19</v>
      </c>
      <c r="G703" s="86">
        <v>17</v>
      </c>
      <c r="H703" s="129">
        <f t="shared" si="32"/>
        <v>74</v>
      </c>
    </row>
    <row r="704" spans="1:8" ht="12.75">
      <c r="A704" s="100" t="s">
        <v>112</v>
      </c>
      <c r="B704" s="49">
        <v>31</v>
      </c>
      <c r="C704" s="47">
        <v>340</v>
      </c>
      <c r="D704" s="49">
        <v>14</v>
      </c>
      <c r="E704" s="49">
        <v>1</v>
      </c>
      <c r="F704" s="49">
        <v>54</v>
      </c>
      <c r="G704" s="86">
        <v>19</v>
      </c>
      <c r="H704" s="129">
        <f t="shared" si="32"/>
        <v>459</v>
      </c>
    </row>
    <row r="705" spans="1:8" ht="12.75">
      <c r="A705" s="100" t="s">
        <v>88</v>
      </c>
      <c r="B705" s="49">
        <v>42</v>
      </c>
      <c r="C705" s="49">
        <v>7</v>
      </c>
      <c r="D705" s="49">
        <v>3</v>
      </c>
      <c r="E705" s="49">
        <v>2</v>
      </c>
      <c r="F705" s="49">
        <v>14</v>
      </c>
      <c r="G705" s="86">
        <v>84</v>
      </c>
      <c r="H705" s="129">
        <f t="shared" si="32"/>
        <v>152</v>
      </c>
    </row>
    <row r="706" spans="1:8" ht="12.75">
      <c r="A706" s="100" t="s">
        <v>99</v>
      </c>
      <c r="B706" s="49">
        <v>69</v>
      </c>
      <c r="C706" s="49">
        <v>46</v>
      </c>
      <c r="D706" s="49">
        <v>14</v>
      </c>
      <c r="E706" s="49">
        <v>8</v>
      </c>
      <c r="F706" s="49">
        <v>81</v>
      </c>
      <c r="G706" s="84">
        <v>119</v>
      </c>
      <c r="H706" s="129">
        <f t="shared" si="32"/>
        <v>337</v>
      </c>
    </row>
    <row r="707" spans="1:8" ht="12.75">
      <c r="A707" s="100" t="s">
        <v>61</v>
      </c>
      <c r="B707" s="49">
        <v>25</v>
      </c>
      <c r="C707" s="49">
        <v>47</v>
      </c>
      <c r="D707" s="49">
        <v>3</v>
      </c>
      <c r="E707" s="49">
        <v>2</v>
      </c>
      <c r="F707" s="49">
        <v>39</v>
      </c>
      <c r="G707" s="86">
        <v>16</v>
      </c>
      <c r="H707" s="129">
        <f t="shared" si="32"/>
        <v>132</v>
      </c>
    </row>
    <row r="708" spans="1:8" ht="13.5" thickBot="1">
      <c r="A708" s="103" t="s">
        <v>82</v>
      </c>
      <c r="B708" s="94">
        <v>46</v>
      </c>
      <c r="C708" s="94">
        <v>15</v>
      </c>
      <c r="D708" s="94">
        <v>4</v>
      </c>
      <c r="E708" s="94">
        <v>4</v>
      </c>
      <c r="F708" s="94">
        <v>43</v>
      </c>
      <c r="G708" s="95">
        <v>63</v>
      </c>
      <c r="H708" s="129">
        <f t="shared" si="32"/>
        <v>175</v>
      </c>
    </row>
    <row r="709" spans="1:8" ht="13.5" thickBot="1">
      <c r="A709" s="124" t="s">
        <v>55</v>
      </c>
      <c r="B709" s="121">
        <f>SUM(B641:B708)</f>
        <v>2732</v>
      </c>
      <c r="C709" s="121">
        <f aca="true" t="shared" si="33" ref="C709:H709">SUM(C641:C708)</f>
        <v>8720</v>
      </c>
      <c r="D709" s="121">
        <f t="shared" si="33"/>
        <v>899</v>
      </c>
      <c r="E709" s="121">
        <f t="shared" si="33"/>
        <v>461</v>
      </c>
      <c r="F709" s="121">
        <f t="shared" si="33"/>
        <v>3819</v>
      </c>
      <c r="G709" s="121">
        <f t="shared" si="33"/>
        <v>3190</v>
      </c>
      <c r="H709" s="138">
        <f t="shared" si="33"/>
        <v>19821</v>
      </c>
    </row>
    <row r="711" spans="1:8" s="1" customFormat="1" ht="12.75">
      <c r="A711" s="232" t="s">
        <v>139</v>
      </c>
      <c r="B711" s="233"/>
      <c r="C711" s="233"/>
      <c r="D711" s="233"/>
      <c r="E711" s="209"/>
      <c r="F711" s="209"/>
      <c r="G711" s="209"/>
      <c r="H711" s="209"/>
    </row>
    <row r="712" spans="1:4" ht="12.75">
      <c r="A712" s="18" t="s">
        <v>142</v>
      </c>
      <c r="B712" s="202"/>
      <c r="C712" s="202"/>
      <c r="D712" s="202"/>
    </row>
    <row r="713" spans="1:15" ht="12.75" customHeight="1">
      <c r="A713" s="211" t="s">
        <v>143</v>
      </c>
      <c r="B713" s="212"/>
      <c r="C713" s="212"/>
      <c r="D713" s="212"/>
      <c r="E713" s="212"/>
      <c r="F713" s="212"/>
      <c r="G713" s="212"/>
      <c r="H713" s="18"/>
      <c r="I713" s="18"/>
      <c r="J713" s="18"/>
      <c r="K713" s="18"/>
      <c r="L713" s="18"/>
      <c r="M713" s="18"/>
      <c r="N713" s="18"/>
      <c r="O713" s="18"/>
    </row>
    <row r="714" spans="1:15" ht="12.75">
      <c r="A714" s="211" t="s">
        <v>145</v>
      </c>
      <c r="B714" s="212"/>
      <c r="C714" s="212"/>
      <c r="D714" s="212"/>
      <c r="E714" s="212"/>
      <c r="F714" s="212"/>
      <c r="G714" s="212"/>
      <c r="H714" s="18"/>
      <c r="I714" s="18"/>
      <c r="J714" s="18"/>
      <c r="K714" s="18"/>
      <c r="L714" s="18"/>
      <c r="M714" s="18"/>
      <c r="N714" s="18"/>
      <c r="O714" s="18"/>
    </row>
    <row r="715" spans="1:7" ht="12.75">
      <c r="A715" s="234" t="s">
        <v>172</v>
      </c>
      <c r="B715" s="210"/>
      <c r="C715" s="210"/>
      <c r="D715" s="210"/>
      <c r="E715" s="210"/>
      <c r="F715" s="210"/>
      <c r="G715" s="210"/>
    </row>
  </sheetData>
  <mergeCells count="65">
    <mergeCell ref="A14:D14"/>
    <mergeCell ref="A15:D15"/>
    <mergeCell ref="A16:D16"/>
    <mergeCell ref="A17:D17"/>
    <mergeCell ref="A64:G64"/>
    <mergeCell ref="A18:D18"/>
    <mergeCell ref="A45:D45"/>
    <mergeCell ref="A48:H48"/>
    <mergeCell ref="A65:G65"/>
    <mergeCell ref="A66:G66"/>
    <mergeCell ref="A67:G67"/>
    <mergeCell ref="A161:G161"/>
    <mergeCell ref="A100:D100"/>
    <mergeCell ref="A365:D365"/>
    <mergeCell ref="A489:D489"/>
    <mergeCell ref="A225:G225"/>
    <mergeCell ref="A290:G290"/>
    <mergeCell ref="A370:G370"/>
    <mergeCell ref="A438:G438"/>
    <mergeCell ref="A367:G367"/>
    <mergeCell ref="A368:G368"/>
    <mergeCell ref="A369:G369"/>
    <mergeCell ref="A435:G435"/>
    <mergeCell ref="A159:G159"/>
    <mergeCell ref="A160:G160"/>
    <mergeCell ref="A287:G287"/>
    <mergeCell ref="A288:G288"/>
    <mergeCell ref="A491:G491"/>
    <mergeCell ref="A492:G492"/>
    <mergeCell ref="A493:G493"/>
    <mergeCell ref="A553:G553"/>
    <mergeCell ref="A513:D513"/>
    <mergeCell ref="A532:D532"/>
    <mergeCell ref="A551:D551"/>
    <mergeCell ref="A494:G494"/>
    <mergeCell ref="A554:G554"/>
    <mergeCell ref="A555:G555"/>
    <mergeCell ref="A713:G713"/>
    <mergeCell ref="A714:G714"/>
    <mergeCell ref="A633:D633"/>
    <mergeCell ref="A711:D711"/>
    <mergeCell ref="A556:G556"/>
    <mergeCell ref="A715:G715"/>
    <mergeCell ref="A181:D181"/>
    <mergeCell ref="A97:D97"/>
    <mergeCell ref="A127:D127"/>
    <mergeCell ref="A157:D157"/>
    <mergeCell ref="A220:D220"/>
    <mergeCell ref="A222:G222"/>
    <mergeCell ref="A223:G223"/>
    <mergeCell ref="A224:G224"/>
    <mergeCell ref="A200:D200"/>
    <mergeCell ref="A245:D245"/>
    <mergeCell ref="A265:D265"/>
    <mergeCell ref="A315:D315"/>
    <mergeCell ref="A340:D340"/>
    <mergeCell ref="A285:D285"/>
    <mergeCell ref="A289:G289"/>
    <mergeCell ref="A391:D391"/>
    <mergeCell ref="A412:D412"/>
    <mergeCell ref="A455:D455"/>
    <mergeCell ref="A472:D472"/>
    <mergeCell ref="A433:D433"/>
    <mergeCell ref="A436:G436"/>
    <mergeCell ref="A437:G437"/>
  </mergeCells>
  <printOptions/>
  <pageMargins left="0.75" right="0.75" top="0.25" bottom="0.25" header="0.5" footer="0.5"/>
  <pageSetup horizontalDpi="300" verticalDpi="300" orientation="landscape" paperSize="17" scale="60" r:id="rId1"/>
  <rowBreaks count="9" manualBreakCount="9">
    <brk id="67" max="255" man="1"/>
    <brk id="162" max="255" man="1"/>
    <brk id="225" max="255" man="1"/>
    <brk id="290" max="255" man="1"/>
    <brk id="369" max="255" man="1"/>
    <brk id="438" max="255" man="1"/>
    <brk id="494" max="255" man="1"/>
    <brk id="555" max="255" man="1"/>
    <brk id="6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user_template</dc:creator>
  <cp:keywords/>
  <dc:description/>
  <cp:lastModifiedBy>user_template</cp:lastModifiedBy>
  <cp:lastPrinted>2010-06-02T20:10:01Z</cp:lastPrinted>
  <dcterms:created xsi:type="dcterms:W3CDTF">2010-05-27T14:42:40Z</dcterms:created>
  <dcterms:modified xsi:type="dcterms:W3CDTF">2010-06-18T13:24:34Z</dcterms:modified>
  <cp:category/>
  <cp:version/>
  <cp:contentType/>
  <cp:contentStatus/>
</cp:coreProperties>
</file>